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<sst xmlns="http://schemas.openxmlformats.org/spreadsheetml/2006/main" count="1041" uniqueCount="487">
  <si>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</si>
  <si>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</si>
  <si>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</si>
  <si>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</si>
  <si>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</si>
  <si>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</si>
  <si>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</si>
  <si>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</si>
  <si>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</si>
  <si>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</si>
  <si>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</si>
  <si>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</si>
  <si>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</si>
  <si>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</si>
  <si>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</si>
  <si>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</si>
  <si>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</si>
  <si>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</si>
  <si>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</si>
  <si>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</si>
  <si>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</si>
  <si>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</si>
  <si>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</si>
  <si>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</si>
  <si>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</si>
  <si>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</si>
  <si>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</si>
  <si>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</si>
  <si>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</si>
  <si>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</si>
  <si>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</si>
  <si>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</si>
  <si>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</si>
  <si>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</si>
  <si>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</si>
  <si>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</si>
  <si>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</si>
  <si>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</si>
  <si>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</si>
  <si>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</si>
  <si>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</si>
  <si>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</si>
  <si>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</si>
  <si>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</si>
  <si>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</si>
  <si>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</si>
  <si>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</si>
  <si>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</si>
  <si>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</si>
  <si>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</si>
  <si>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</si>
  <si>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</si>
  <si>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</si>
  <si>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</si>
  <si>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</si>
  <si>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</si>
  <si>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</si>
  <si>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</si>
  <si>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</si>
  <si>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</si>
  <si>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</si>
  <si>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</si>
  <si>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</si>
  <si>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</si>
  <si>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</si>
  <si>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</si>
  <si>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</si>
  <si>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</si>
  <si>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</si>
  <si>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</si>
  <si>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</si>
  <si>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</si>
  <si>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</si>
  <si>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</si>
  <si>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</si>
  <si>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</si>
  <si>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</si>
  <si>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</si>
  <si>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</si>
  <si>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</si>
  <si>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</si>
  <si>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</si>
  <si>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</si>
  <si>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</si>
  <si>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</si>
  <si>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</si>
  <si>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</si>
  <si>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</si>
  <si>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</si>
  <si>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</si>
  <si>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</si>
  <si>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</si>
  <si>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</si>
  <si>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</si>
  <si>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</si>
  <si>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</si>
  <si>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</si>
  <si>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</si>
  <si>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</si>
  <si>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</si>
  <si>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</si>
  <si>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</si>
  <si>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</si>
  <si>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</si>
  <si>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</si>
  <si>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</si>
  <si>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</si>
  <si>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</si>
  <si>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</si>
  <si>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</si>
  <si>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</si>
  <si>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</si>
  <si>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</si>
  <si>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</si>
  <si>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</si>
  <si>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</si>
  <si>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</si>
  <si>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</si>
  <si>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</si>
  <si>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</si>
  <si>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</si>
  <si>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</si>
  <si>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</si>
  <si>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</si>
  <si>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</si>
  <si>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</si>
  <si>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</si>
  <si>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</si>
  <si>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</si>
  <si>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</si>
  <si>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</si>
  <si>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</si>
  <si>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</si>
  <si>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</si>
  <si>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</si>
  <si>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</si>
  <si>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</si>
  <si>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</si>
  <si>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</si>
  <si>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</si>
  <si>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</si>
  <si>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</si>
  <si>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</si>
  <si>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</si>
  <si>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</si>
  <si>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</si>
  <si>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</si>
  <si>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</si>
  <si>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</si>
  <si>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</si>
  <si>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</si>
  <si>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</si>
  <si>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</si>
  <si>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</si>
  <si>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</si>
  <si>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</si>
  <si>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</si>
  <si>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</si>
  <si>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</si>
  <si>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</si>
  <si>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</si>
  <si>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</si>
  <si>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</si>
  <si>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</si>
  <si>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</si>
  <si>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</si>
  <si>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</si>
  <si>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</si>
  <si>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</si>
  <si>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</si>
  <si>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</si>
  <si>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</si>
  <si>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</si>
  <si>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</si>
  <si>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</si>
  <si>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</si>
  <si>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</si>
  <si>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</si>
  <si>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</si>
  <si>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</si>
  <si>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</si>
  <si>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</si>
  <si>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</si>
  <si>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</si>
  <si>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</si>
  <si>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</si>
  <si>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</si>
  <si>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</si>
  <si>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</si>
  <si>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</si>
  <si>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</si>
  <si>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</si>
  <si>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</si>
  <si>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</si>
  <si>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</si>
  <si>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</si>
  <si>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</si>
  <si>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</si>
  <si>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</si>
  <si>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</si>
  <si>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</si>
  <si>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</si>
  <si>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</si>
  <si>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</si>
  <si>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</si>
  <si>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</si>
  <si>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</si>
  <si>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</si>
  <si>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</si>
  <si>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</si>
  <si>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</si>
  <si>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</si>
  <si>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</si>
  <si>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</si>
  <si>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</si>
  <si>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</si>
  <si>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</si>
  <si>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</si>
  <si>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</si>
  <si>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</si>
  <si>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</si>
  <si>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</si>
  <si>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</si>
  <si>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</si>
  <si>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</si>
  <si>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</si>
  <si>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</si>
  <si>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</si>
  <si>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</si>
  <si>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</si>
  <si>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</si>
  <si>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</si>
  <si>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</si>
  <si>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</si>
  <si>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</si>
  <si>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</si>
  <si>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</si>
  <si>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</si>
  <si>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</si>
  <si>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</si>
  <si>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</si>
  <si>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</si>
  <si>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</si>
  <si>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</si>
  <si>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</si>
  <si>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</si>
  <si>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</si>
  <si>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</si>
  <si>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</si>
  <si>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</si>
  <si>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</si>
  <si>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</si>
  <si>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</si>
  <si>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</si>
  <si>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</si>
  <si>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</si>
  <si>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</si>
  <si>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</si>
  <si>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</si>
  <si>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</si>
  <si>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</si>
  <si>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</si>
  <si>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</si>
  <si>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</si>
  <si>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</si>
  <si>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</si>
  <si>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</si>
  <si>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</si>
  <si>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</si>
  <si>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</si>
  <si>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</si>
  <si>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</si>
  <si>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</si>
  <si>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</si>
  <si>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</si>
  <si>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</si>
  <si>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</si>
  <si>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</si>
  <si>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</si>
  <si>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</si>
  <si>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</si>
  <si>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</si>
  <si>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</si>
  <si>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</si>
  <si>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</si>
  <si>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</si>
  <si>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</si>
  <si>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</si>
  <si>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</si>
  <si>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</si>
  <si>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</si>
  <si>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</si>
  <si>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</si>
  <si>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</si>
  <si>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</si>
  <si>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</si>
  <si>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</si>
  <si>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</si>
  <si>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</si>
  <si>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</si>
  <si>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</si>
  <si>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</si>
  <si>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</si>
  <si>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</si>
  <si>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</si>
  <si>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</si>
  <si>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</si>
  <si>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</si>
  <si>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</si>
  <si>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</si>
  <si>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</si>
  <si>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</si>
  <si>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</si>
  <si>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</si>
  <si>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</si>
  <si>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</si>
  <si>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</si>
  <si>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</si>
  <si>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</si>
  <si>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</si>
  <si>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</si>
  <si>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</si>
  <si>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</si>
  <si>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</si>
  <si>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</si>
  <si>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</si>
  <si>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</si>
  <si>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</si>
  <si>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</si>
  <si>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</si>
  <si>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</si>
  <si>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</si>
  <si>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</si>
  <si>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</si>
  <si>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</si>
  <si>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</si>
  <si>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</si>
  <si>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</si>
  <si>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</si>
  <si>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</si>
  <si>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</si>
  <si>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</si>
  <si>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</si>
  <si>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</si>
  <si>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</si>
  <si>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</si>
  <si>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</si>
  <si>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</si>
  <si>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</si>
  <si>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</si>
  <si>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</si>
  <si>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</si>
  <si>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</si>
  <si>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</si>
  <si>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</si>
  <si>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</si>
  <si>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</si>
  <si>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</si>
  <si>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</si>
  <si>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</si>
  <si>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</si>
  <si>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</si>
  <si>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</si>
  <si>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</si>
  <si>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</si>
  <si>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</si>
  <si>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</si>
  <si>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</si>
  <si>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</si>
  <si>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</si>
  <si>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</si>
  <si>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</si>
  <si>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</si>
  <si>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</si>
  <si>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</si>
  <si>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</si>
  <si>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</si>
  <si>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</si>
  <si>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</si>
  <si>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</si>
  <si>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</si>
  <si>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</si>
  <si>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</si>
  <si>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</si>
  <si>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</si>
  <si>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</si>
  <si>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</si>
  <si>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</si>
  <si>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</si>
  <si>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</si>
  <si>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</si>
  <si>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</si>
  <si>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</si>
  <si>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</si>
  <si>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2D57</t>
  </si>
  <si>
    <t>Hydrocyclone Solids from Effluent Treatment</t>
  </si>
  <si>
    <t>Nuclear Decommissioning Authority</t>
  </si>
  <si>
    <t>Sellafield Ltd</t>
  </si>
  <si>
    <t>ILW</t>
  </si>
  <si>
    <t>Solids removal from streams prior to sentencing of low active liquid effluents from various facilities at Sellafield.</t>
  </si>
  <si>
    <t>The type of solids seen are sands and grits etc. Particulate matter in an aqueous solution. Particle size: 501 - 2000 µm (18.5 wt%), 261 - 500 µm (5.1 wt%), 51 - 260 µm (62.4 wt%), &lt;50 µm (14 wt%). Larger particles (i.e. &gt;500 µm) consist mainly of flakes of paint; remainder aluminium foil, fibres, rust fragments and splinters of wood. For particles &lt;300 µm: rust (8 wt%), stainless steel debris (6 wt%), calcium aluminosilicate (51 wt%), silica (24 wt%), calcium agglomerates (6 wt%), unclassified (5 wt%). There are no large items.</t>
  </si>
  <si>
    <t>The very low volume of this stream has not justified the commissioning of the line to WPEP for the slurrified accumulated solids from the hydrocyclone to be encapsulated.</t>
  </si>
  <si>
    <t>Not yet determined</t>
  </si>
  <si>
    <t>Neutral</t>
  </si>
  <si>
    <t>Paint flakes, aluminium foil, fibres, rust fragments and wood splinters (together &lt;3.8%), rust (&lt;1.3%), stainless steel debris (&lt;1.0%), calcium aluminosilicate (&lt;8.3%), silica (&lt;3.9%), calcium agglomerates (&lt;1.0%), unclassified (&lt;0.8%). Percentages are of slurry at maximum concentration. Water is ~80% of slurry.</t>
  </si>
  <si>
    <t>= 0</t>
  </si>
  <si>
    <t>~ 0.50</t>
  </si>
  <si>
    <t>Wood, paper, cotton cloth fibres (&lt;&lt;4% - typically 0.5%).</t>
  </si>
  <si>
    <t>&lt; 1.0</t>
  </si>
  <si>
    <t>~ 20.0</t>
  </si>
  <si>
    <t>Slurry, ~80% water, ~20% particulate.</t>
  </si>
  <si>
    <t>P</t>
  </si>
  <si>
    <t>NE</t>
  </si>
  <si>
    <t>~ 78.5</t>
  </si>
  <si>
    <t>TR</t>
  </si>
  <si>
    <t>Metal is present as foil or small particles.</t>
  </si>
  <si>
    <t>On-site</t>
  </si>
  <si>
    <t>&lt; 0.1</t>
  </si>
  <si>
    <t>0.50</t>
  </si>
  <si>
    <t>2.00</t>
  </si>
  <si>
    <t>1.4.2035 - 31.3.2036</t>
  </si>
  <si>
    <t>= 3.0</t>
  </si>
  <si>
    <t>500 l drum</t>
  </si>
  <si>
    <t xml:space="preserve"> 100.0</t>
  </si>
  <si>
    <t>= 100.0</t>
  </si>
  <si>
    <t>2050</t>
  </si>
  <si>
    <t>Tritiated water.</t>
  </si>
  <si>
    <t>Carbonate.</t>
  </si>
  <si>
    <t>Technetate.</t>
  </si>
  <si>
    <t>Sodium diuranate.</t>
  </si>
  <si>
    <t>Nitrate and/or oxide.</t>
  </si>
  <si>
    <t>The density is for the solids. This density would be reduced to approx. 1.1 if the solids were to be slurrified in the future to allow discharge from the Segregated Effluent Treatment Plant to the Waste Packaging and Encapsulation Plant.</t>
  </si>
  <si>
    <t>This waste stream is not likely to increase in volume from it's current very low figure, so any proposed conditioning method is currently uncertain.</t>
  </si>
  <si>
    <t>The main sources of activity will be actinide radionuclides with some mixed fission products.</t>
  </si>
  <si>
    <t>Activity figures based on limited sampling and analysis.</t>
  </si>
  <si>
    <t>=</t>
  </si>
  <si>
    <t>2.0</t>
  </si>
  <si>
    <t>= 1.8</t>
  </si>
  <si>
    <t>2.24E-05</t>
  </si>
  <si>
    <t>B</t>
  </si>
  <si>
    <t>2</t>
  </si>
  <si>
    <t>2.00E-02</t>
  </si>
  <si>
    <t>C</t>
  </si>
  <si>
    <t>4.57E-12</t>
  </si>
  <si>
    <t>1.40E-09</t>
  </si>
  <si>
    <t>7.18E-17</t>
  </si>
  <si>
    <t>4.12E-10</t>
  </si>
  <si>
    <t>1.40E-06</t>
  </si>
  <si>
    <t>1.46E-08</t>
  </si>
  <si>
    <t>7.20E-06</t>
  </si>
  <si>
    <t>1.69E-10</t>
  </si>
  <si>
    <t>5.30E-08</t>
  </si>
  <si>
    <t>1.83E-13</t>
  </si>
  <si>
    <t>8.70E-07</t>
  </si>
  <si>
    <t>6.37E-12</t>
  </si>
  <si>
    <t>1.59E-12</t>
  </si>
  <si>
    <t>1.33E-09</t>
  </si>
  <si>
    <t>4.10E-07</t>
  </si>
  <si>
    <t>3.09E-11</t>
  </si>
  <si>
    <t>2.20E-06</t>
  </si>
  <si>
    <t>2.94E-08</t>
  </si>
  <si>
    <t>1.40E-05</t>
  </si>
  <si>
    <t>2.09E-13</t>
  </si>
  <si>
    <t>1.00E-05</t>
  </si>
  <si>
    <t>1.55E-10</t>
  </si>
  <si>
    <t>4.20E-06</t>
  </si>
  <si>
    <t>1.71E-12</t>
  </si>
  <si>
    <t>1.22E-10</t>
  </si>
  <si>
    <t>1.70E-07</t>
  </si>
  <si>
    <t>4.25E-11</t>
  </si>
  <si>
    <t>4.07E-07</t>
  </si>
  <si>
    <t>3.60E-08</t>
  </si>
  <si>
    <t>6.89E-07</t>
  </si>
  <si>
    <t>5.20E-08</t>
  </si>
  <si>
    <t>8.87E-07</t>
  </si>
  <si>
    <t>6.70E-08</t>
  </si>
  <si>
    <t>1.26E-09</t>
  </si>
  <si>
    <t>9.70E-07</t>
  </si>
  <si>
    <t>5.30E-10</t>
  </si>
  <si>
    <t>4.00E-11</t>
  </si>
  <si>
    <t>3.29E-07</t>
  </si>
  <si>
    <t>2.60E-08</t>
  </si>
  <si>
    <t>2.91E-07</t>
  </si>
  <si>
    <t>Sellafield</t>
  </si>
  <si>
    <t>Process solid arising from operations</t>
  </si>
  <si>
    <t>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</si>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</sst>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484</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24" customHeight="1" x14ac:dyDescent="0.25">
      <c r="D161" s="356" t="s">
        <v>57</v>
      </c>
      <c r="E161" s="357"/>
      <c r="F161" s="357"/>
      <c r="G161" s="357"/>
      <c r="H161" s="357"/>
      <c r="I161" s="358"/>
      <c r="J161" s="149" t="s">
        <v>406</v>
      </c>
      <c r="K161" s="277" t="s">
        <v>407</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410</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405</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405</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405</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405</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50" t="s">
        <v>405</v>
      </c>
      <c r="K264" s="234" t="s">
        <v>389</v>
      </c>
      <c r="L264" s="235"/>
      <c r="M264" s="235"/>
      <c r="N264" s="235"/>
      <c r="O264" s="235"/>
      <c r="P264" s="236"/>
    </row>
    <row r="265" spans="1:17" s="6" customFormat="1" ht="12" customHeight="1" x14ac:dyDescent="0.25">
      <c r="D265" s="186" t="s">
        <v>150</v>
      </c>
      <c r="E265" s="187"/>
      <c r="F265" s="187"/>
      <c r="G265" s="187"/>
      <c r="H265" s="187"/>
      <c r="I265" s="188"/>
      <c r="J265" s="150"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416</v>
      </c>
      <c r="N297" s="275"/>
      <c r="O297" s="282" t="s">
        <v>412</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423</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437</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424</v>
      </c>
      <c r="N366" s="213"/>
      <c r="O366" s="212"/>
      <c r="P366" s="213"/>
      <c r="Q366" s="178" t="s">
        <v>425</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2D57</v>
      </c>
      <c r="G3" s="376"/>
      <c r="H3" s="376"/>
      <c r="I3" s="376"/>
      <c r="J3" s="376"/>
      <c r="K3" s="377"/>
      <c r="L3" s="384" t="str">
        <f>DataSheet!F2</f>
        <v>Hydrocyclone Solids from Effluent Treatment</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440</v>
      </c>
      <c r="I9" s="95"/>
      <c r="J9" s="157" t="s">
        <v>40</v>
      </c>
      <c r="K9" s="158" t="s">
        <v>441</v>
      </c>
      <c r="L9" s="157" t="s">
        <v>442</v>
      </c>
      <c r="M9" s="157" t="s">
        <v>442</v>
      </c>
      <c r="N9" s="157" t="s">
        <v>440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443</v>
      </c>
      <c r="F11" s="157" t="s">
        <v>439</v>
      </c>
      <c r="G11" s="157" t="s">
        <v>439</v>
      </c>
      <c r="H11" s="157" t="s">
        <v>440</v>
      </c>
      <c r="I11" s="95"/>
      <c r="J11" s="159" t="s">
        <v>40</v>
      </c>
      <c r="K11" s="159" t="s">
        <v>444</v>
      </c>
      <c r="L11" s="159" t="s">
        <v>442</v>
      </c>
      <c r="M11" s="159" t="s">
        <v>442</v>
      </c>
      <c r="N11" s="160" t="s">
        <v>440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445</v>
      </c>
      <c r="F20" s="157" t="s">
        <v>439</v>
      </c>
      <c r="G20" s="157" t="s">
        <v>439</v>
      </c>
      <c r="H20" s="157" t="s">
        <v>440</v>
      </c>
      <c r="I20" s="95"/>
      <c r="J20" s="159" t="s">
        <v>40</v>
      </c>
      <c r="K20" s="159" t="s">
        <v>444</v>
      </c>
      <c r="L20" s="159" t="s">
        <v>442</v>
      </c>
      <c r="M20" s="159" t="s">
        <v>442</v>
      </c>
      <c r="N20" s="160" t="s">
        <v>440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446</v>
      </c>
      <c r="F22" s="157" t="s">
        <v>439</v>
      </c>
      <c r="G22" s="157" t="s">
        <v>439</v>
      </c>
      <c r="H22" s="157" t="s">
        <v>440</v>
      </c>
      <c r="I22" s="95"/>
      <c r="J22" s="159" t="s">
        <v>40</v>
      </c>
      <c r="K22" s="159" t="s">
        <v>447</v>
      </c>
      <c r="L22" s="159" t="s">
        <v>442</v>
      </c>
      <c r="M22" s="159" t="s">
        <v>442</v>
      </c>
      <c r="N22" s="160" t="s">
        <v>440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448</v>
      </c>
      <c r="F30" s="157" t="s">
        <v>439</v>
      </c>
      <c r="G30" s="157" t="s">
        <v>439</v>
      </c>
      <c r="H30" s="157" t="s">
        <v>440</v>
      </c>
      <c r="I30" s="95"/>
      <c r="J30" s="159" t="s">
        <v>40</v>
      </c>
      <c r="K30" s="159" t="s">
        <v>449</v>
      </c>
      <c r="L30" s="159" t="s">
        <v>442</v>
      </c>
      <c r="M30" s="159" t="s">
        <v>442</v>
      </c>
      <c r="N30" s="160" t="s">
        <v>440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t="s">
        <v>450</v>
      </c>
      <c r="F38" s="157" t="s">
        <v>439</v>
      </c>
      <c r="G38" s="157" t="s">
        <v>439</v>
      </c>
      <c r="H38" s="157" t="s">
        <v>440</v>
      </c>
      <c r="I38" s="95"/>
      <c r="J38" s="159" t="s">
        <v>40</v>
      </c>
      <c r="K38" s="159" t="s">
        <v>451</v>
      </c>
      <c r="L38" s="159" t="s">
        <v>442</v>
      </c>
      <c r="M38" s="159" t="s">
        <v>442</v>
      </c>
      <c r="N38" s="160" t="s">
        <v>440</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452</v>
      </c>
      <c r="F39" s="157" t="s">
        <v>439</v>
      </c>
      <c r="G39" s="157" t="s">
        <v>439</v>
      </c>
      <c r="H39" s="157" t="s">
        <v>440</v>
      </c>
      <c r="I39" s="95"/>
      <c r="J39" s="159" t="s">
        <v>40</v>
      </c>
      <c r="K39" s="159" t="s">
        <v>453</v>
      </c>
      <c r="L39" s="159" t="s">
        <v>442</v>
      </c>
      <c r="M39" s="159" t="s">
        <v>442</v>
      </c>
      <c r="N39" s="160" t="s">
        <v>440</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470</v>
      </c>
      <c r="T46" s="159" t="s">
        <v>439</v>
      </c>
      <c r="U46" s="159" t="s">
        <v>439</v>
      </c>
      <c r="V46" s="160" t="s">
        <v>440</v>
      </c>
      <c r="W46" s="95"/>
      <c r="X46" s="159" t="s">
        <v>40</v>
      </c>
      <c r="Y46" s="159" t="s">
        <v>471</v>
      </c>
      <c r="Z46" s="159" t="s">
        <v>442</v>
      </c>
      <c r="AA46" s="159" t="s">
        <v>442</v>
      </c>
      <c r="AB46" s="160" t="s">
        <v>440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472</v>
      </c>
      <c r="T47" s="159" t="s">
        <v>439</v>
      </c>
      <c r="U47" s="159" t="s">
        <v>439</v>
      </c>
      <c r="V47" s="160" t="s">
        <v>440</v>
      </c>
      <c r="W47" s="95"/>
      <c r="X47" s="159" t="s">
        <v>40</v>
      </c>
      <c r="Y47" s="159" t="s">
        <v>473</v>
      </c>
      <c r="Z47" s="159" t="s">
        <v>442</v>
      </c>
      <c r="AA47" s="159" t="s">
        <v>442</v>
      </c>
      <c r="AB47" s="160" t="s">
        <v>440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474</v>
      </c>
      <c r="T48" s="159" t="s">
        <v>439</v>
      </c>
      <c r="U48" s="159" t="s">
        <v>439</v>
      </c>
      <c r="V48" s="160" t="s">
        <v>440</v>
      </c>
      <c r="W48" s="95"/>
      <c r="X48" s="159" t="s">
        <v>40</v>
      </c>
      <c r="Y48" s="159" t="s">
        <v>475</v>
      </c>
      <c r="Z48" s="159" t="s">
        <v>442</v>
      </c>
      <c r="AA48" s="159" t="s">
        <v>442</v>
      </c>
      <c r="AB48" s="160" t="s">
        <v>440</v>
      </c>
      <c r="AC48" s="98"/>
      <c r="AD48" s="28"/>
    </row>
    <row r="49" spans="1:30" x14ac:dyDescent="0.2">
      <c r="A49" s="31"/>
      <c r="B49" s="93"/>
      <c r="C49" s="87" t="s">
        <v>328</v>
      </c>
      <c r="D49" s="157" t="s">
        <v>40</v>
      </c>
      <c r="E49" s="158" t="s">
        <v>454</v>
      </c>
      <c r="F49" s="157" t="s">
        <v>439</v>
      </c>
      <c r="G49" s="157" t="s">
        <v>439</v>
      </c>
      <c r="H49" s="157" t="s">
        <v>440</v>
      </c>
      <c r="I49" s="95"/>
      <c r="J49" s="159" t="s">
        <v>40</v>
      </c>
      <c r="K49" s="159"/>
      <c r="L49" s="159" t="s">
        <v>40</v>
      </c>
      <c r="M49" s="159" t="s">
        <v>40</v>
      </c>
      <c r="N49" s="160"/>
      <c r="O49" s="34"/>
      <c r="P49" s="96"/>
      <c r="Q49" s="87" t="s">
        <v>329</v>
      </c>
      <c r="R49" s="166" t="s">
        <v>40</v>
      </c>
      <c r="S49" s="159" t="s">
        <v>476</v>
      </c>
      <c r="T49" s="159" t="s">
        <v>439</v>
      </c>
      <c r="U49" s="159" t="s">
        <v>439</v>
      </c>
      <c r="V49" s="160" t="s">
        <v>440</v>
      </c>
      <c r="W49" s="95"/>
      <c r="X49" s="159" t="s">
        <v>40</v>
      </c>
      <c r="Y49" s="159" t="s">
        <v>477</v>
      </c>
      <c r="Z49" s="159" t="s">
        <v>442</v>
      </c>
      <c r="AA49" s="159" t="s">
        <v>442</v>
      </c>
      <c r="AB49" s="160" t="s">
        <v>440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478</v>
      </c>
      <c r="T50" s="159" t="s">
        <v>439</v>
      </c>
      <c r="U50" s="159" t="s">
        <v>439</v>
      </c>
      <c r="V50" s="160" t="s">
        <v>440</v>
      </c>
      <c r="W50" s="95"/>
      <c r="X50" s="159" t="s">
        <v>40</v>
      </c>
      <c r="Y50" s="159" t="s">
        <v>479</v>
      </c>
      <c r="Z50" s="159" t="s">
        <v>442</v>
      </c>
      <c r="AA50" s="159" t="s">
        <v>442</v>
      </c>
      <c r="AB50" s="160" t="s">
        <v>440</v>
      </c>
      <c r="AC50" s="98"/>
      <c r="AD50" s="28"/>
    </row>
    <row r="51" spans="1:30" x14ac:dyDescent="0.2">
      <c r="A51" s="31"/>
      <c r="B51" s="93"/>
      <c r="C51" s="87" t="s">
        <v>332</v>
      </c>
      <c r="D51" s="157" t="s">
        <v>40</v>
      </c>
      <c r="E51" s="158" t="s">
        <v>455</v>
      </c>
      <c r="F51" s="157" t="s">
        <v>439</v>
      </c>
      <c r="G51" s="157" t="s">
        <v>439</v>
      </c>
      <c r="H51" s="157" t="s">
        <v>440</v>
      </c>
      <c r="I51" s="95"/>
      <c r="J51" s="159" t="s">
        <v>40</v>
      </c>
      <c r="K51" s="159"/>
      <c r="L51" s="159" t="s">
        <v>40</v>
      </c>
      <c r="M51" s="159" t="s">
        <v>40</v>
      </c>
      <c r="N51" s="160"/>
      <c r="O51" s="34"/>
      <c r="P51" s="96"/>
      <c r="Q51" s="87" t="s">
        <v>333</v>
      </c>
      <c r="R51" s="166" t="s">
        <v>40</v>
      </c>
      <c r="S51" s="159" t="s">
        <v>480</v>
      </c>
      <c r="T51" s="159" t="s">
        <v>439</v>
      </c>
      <c r="U51" s="159" t="s">
        <v>439</v>
      </c>
      <c r="V51" s="160" t="s">
        <v>440</v>
      </c>
      <c r="W51" s="95"/>
      <c r="X51" s="159" t="s">
        <v>40</v>
      </c>
      <c r="Y51" s="159" t="s">
        <v>481</v>
      </c>
      <c r="Z51" s="159" t="s">
        <v>442</v>
      </c>
      <c r="AA51" s="159" t="s">
        <v>442</v>
      </c>
      <c r="AB51" s="160" t="s">
        <v>440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456</v>
      </c>
      <c r="F53" s="157" t="s">
        <v>439</v>
      </c>
      <c r="G53" s="157" t="s">
        <v>439</v>
      </c>
      <c r="H53" s="157" t="s">
        <v>440</v>
      </c>
      <c r="I53" s="95"/>
      <c r="J53" s="159" t="s">
        <v>40</v>
      </c>
      <c r="K53" s="159" t="s">
        <v>457</v>
      </c>
      <c r="L53" s="159" t="s">
        <v>442</v>
      </c>
      <c r="M53" s="159" t="s">
        <v>442</v>
      </c>
      <c r="N53" s="160" t="s">
        <v>440</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458</v>
      </c>
      <c r="F54" s="157" t="s">
        <v>439</v>
      </c>
      <c r="G54" s="157" t="s">
        <v>439</v>
      </c>
      <c r="H54" s="157" t="s">
        <v>440</v>
      </c>
      <c r="I54" s="95"/>
      <c r="J54" s="159" t="s">
        <v>40</v>
      </c>
      <c r="K54" s="159" t="s">
        <v>459</v>
      </c>
      <c r="L54" s="159" t="s">
        <v>442</v>
      </c>
      <c r="M54" s="159" t="s">
        <v>442</v>
      </c>
      <c r="N54" s="160" t="s">
        <v>440</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460</v>
      </c>
      <c r="F56" s="157" t="s">
        <v>439</v>
      </c>
      <c r="G56" s="157" t="s">
        <v>439</v>
      </c>
      <c r="H56" s="157" t="s">
        <v>440</v>
      </c>
      <c r="I56" s="95"/>
      <c r="J56" s="159" t="s">
        <v>40</v>
      </c>
      <c r="K56" s="159" t="s">
        <v>461</v>
      </c>
      <c r="L56" s="159" t="s">
        <v>442</v>
      </c>
      <c r="M56" s="159" t="s">
        <v>442</v>
      </c>
      <c r="N56" s="160" t="s">
        <v>440</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462</v>
      </c>
      <c r="F60" s="157" t="s">
        <v>439</v>
      </c>
      <c r="G60" s="157" t="s">
        <v>439</v>
      </c>
      <c r="H60" s="157" t="s">
        <v>440</v>
      </c>
      <c r="I60" s="95"/>
      <c r="J60" s="159" t="s">
        <v>40</v>
      </c>
      <c r="K60" s="159" t="s">
        <v>463</v>
      </c>
      <c r="L60" s="159" t="s">
        <v>442</v>
      </c>
      <c r="M60" s="159" t="s">
        <v>442</v>
      </c>
      <c r="N60" s="160" t="s">
        <v>440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464</v>
      </c>
      <c r="F62" s="157" t="s">
        <v>439</v>
      </c>
      <c r="G62" s="157" t="s">
        <v>439</v>
      </c>
      <c r="H62" s="157" t="s">
        <v>440</v>
      </c>
      <c r="I62" s="95"/>
      <c r="J62" s="159" t="s">
        <v>40</v>
      </c>
      <c r="K62" s="159" t="s">
        <v>465</v>
      </c>
      <c r="L62" s="159" t="s">
        <v>442</v>
      </c>
      <c r="M62" s="159" t="s">
        <v>442</v>
      </c>
      <c r="N62" s="160" t="s">
        <v>440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466</v>
      </c>
      <c r="F65" s="157" t="s">
        <v>439</v>
      </c>
      <c r="G65" s="157" t="s">
        <v>439</v>
      </c>
      <c r="H65" s="157" t="s">
        <v>440</v>
      </c>
      <c r="I65" s="95"/>
      <c r="J65" s="159" t="s">
        <v>40</v>
      </c>
      <c r="K65" s="159" t="s">
        <v>444</v>
      </c>
      <c r="L65" s="159" t="s">
        <v>442</v>
      </c>
      <c r="M65" s="159" t="s">
        <v>442</v>
      </c>
      <c r="N65" s="160" t="s">
        <v>440</v>
      </c>
      <c r="O65" s="34"/>
      <c r="P65" s="96"/>
      <c r="Q65" s="87" t="s">
        <v>388</v>
      </c>
      <c r="R65" s="166" t="s">
        <v>40</v>
      </c>
      <c r="S65" s="177" t="s">
        <v>482</v>
      </c>
      <c r="T65" s="159" t="s">
        <v>439</v>
      </c>
      <c r="U65" s="159" t="s">
        <v>439</v>
      </c>
      <c r="V65" s="160" t="s">
        <v>440</v>
      </c>
      <c r="W65" s="100"/>
      <c r="X65" s="177" t="s">
        <v>435</v>
      </c>
      <c r="Y65" s="159" t="s">
        <v>482</v>
      </c>
      <c r="Z65" s="159" t="s">
        <v>439</v>
      </c>
      <c r="AA65" s="159" t="s">
        <v>439</v>
      </c>
      <c r="AB65" s="160" t="s">
        <v>440</v>
      </c>
      <c r="AC65" s="101"/>
      <c r="AD65" s="28"/>
    </row>
    <row r="66" spans="1:32" ht="12" x14ac:dyDescent="0.25">
      <c r="A66" s="31"/>
      <c r="B66" s="93"/>
      <c r="C66" s="87" t="s">
        <v>360</v>
      </c>
      <c r="D66" s="157" t="s">
        <v>40</v>
      </c>
      <c r="E66" s="158" t="s">
        <v>467</v>
      </c>
      <c r="F66" s="157" t="s">
        <v>439</v>
      </c>
      <c r="G66" s="157" t="s">
        <v>439</v>
      </c>
      <c r="H66" s="157" t="s">
        <v>440</v>
      </c>
      <c r="I66" s="95"/>
      <c r="J66" s="159" t="s">
        <v>40</v>
      </c>
      <c r="K66" s="159" t="s">
        <v>468</v>
      </c>
      <c r="L66" s="159" t="s">
        <v>442</v>
      </c>
      <c r="M66" s="159" t="s">
        <v>442</v>
      </c>
      <c r="N66" s="160" t="s">
        <v>440</v>
      </c>
      <c r="O66" s="34"/>
      <c r="P66" s="96"/>
      <c r="Q66" s="102" t="s">
        <v>361</v>
      </c>
      <c r="R66" s="141"/>
      <c r="S66" s="143">
        <v>2.3124898067850182E-6</v>
      </c>
      <c r="T66" s="103"/>
      <c r="U66" s="103"/>
      <c r="V66" s="103" t="s">
        <v>486</v>
      </c>
      <c r="W66" s="104"/>
      <c r="X66" s="103"/>
      <c r="Y66" s="143">
        <v>1.8106366800000003E-7</v>
      </c>
      <c r="Z66" s="103"/>
      <c r="AA66" s="103"/>
      <c r="AB66" s="103" t="s">
        <v>486</v>
      </c>
      <c r="AC66" s="105"/>
      <c r="AD66" s="35"/>
      <c r="AE66" s="36"/>
    </row>
    <row r="67" spans="1:32" ht="12" x14ac:dyDescent="0.25">
      <c r="A67" s="31"/>
      <c r="B67" s="106"/>
      <c r="C67" s="107" t="s">
        <v>362</v>
      </c>
      <c r="D67" s="161" t="s">
        <v>40</v>
      </c>
      <c r="E67" s="162" t="s">
        <v>469</v>
      </c>
      <c r="F67" s="163" t="s">
        <v>439</v>
      </c>
      <c r="G67" s="163" t="s">
        <v>439</v>
      </c>
      <c r="H67" s="163" t="s">
        <v>440</v>
      </c>
      <c r="I67" s="108"/>
      <c r="J67" s="164" t="s">
        <v>40</v>
      </c>
      <c r="K67" s="164" t="s">
        <v>468</v>
      </c>
      <c r="L67" s="164" t="s">
        <v>442</v>
      </c>
      <c r="M67" s="164" t="s">
        <v>442</v>
      </c>
      <c r="N67" s="165" t="s">
        <v>440</v>
      </c>
      <c r="O67" s="109"/>
      <c r="P67" s="110"/>
      <c r="Q67" s="111" t="s">
        <v>363</v>
      </c>
      <c r="R67" s="142"/>
      <c r="S67" s="144">
        <v>2.2715431320063804E-5</v>
      </c>
      <c r="T67" s="112"/>
      <c r="U67" s="112"/>
      <c r="V67" s="112" t="s">
        <v>486</v>
      </c>
      <c r="W67" s="113"/>
      <c r="X67" s="114"/>
      <c r="Y67" s="144">
        <v>2.0041938176332003E-2</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393722-9212-4BFE-AE5C-CB5AA276DA0B}"/>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3cd7429b-9c30-4100-8eff-78c12afe5f12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1e85543c-af3e-431c-a297-5def773f7c07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2026-04-14T11:11:17Z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754400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