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<sst xmlns="http://schemas.openxmlformats.org/spreadsheetml/2006/main" count="1172" uniqueCount="492">
  <si>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</si>
  <si>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</si>
  <si>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</si>
  <si>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</si>
  <si>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</si>
  <si>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</si>
  <si>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</si>
  <si>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</si>
  <si>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</si>
  <si>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</si>
  <si>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</si>
  <si>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</si>
  <si>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</si>
  <si>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</si>
  <si>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</si>
  <si>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</si>
  <si>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</si>
  <si>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</si>
  <si>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</si>
  <si>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</si>
  <si>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</si>
  <si>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</si>
  <si>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</si>
  <si>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</si>
  <si>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</si>
  <si>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</si>
  <si>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</si>
  <si>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</si>
  <si>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</si>
  <si>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</si>
  <si>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</si>
  <si>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</si>
  <si>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</si>
  <si>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</si>
  <si>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</si>
  <si>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</si>
  <si>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</si>
  <si>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</si>
  <si>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</si>
  <si>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</si>
  <si>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</si>
  <si>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</si>
  <si>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</si>
  <si>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</si>
  <si>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</si>
  <si>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</si>
  <si>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</si>
  <si>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</si>
  <si>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</si>
  <si>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</si>
  <si>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</si>
  <si>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</si>
  <si>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</si>
  <si>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</si>
  <si>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</si>
  <si>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</si>
  <si>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</si>
  <si>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</si>
  <si>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</si>
  <si>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</si>
  <si>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</si>
  <si>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</si>
  <si>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</si>
  <si>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</si>
  <si>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</si>
  <si>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</si>
  <si>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</si>
  <si>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</si>
  <si>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</si>
  <si>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</si>
  <si>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</si>
  <si>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</si>
  <si>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</si>
  <si>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</si>
  <si>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</si>
  <si>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</si>
  <si>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</si>
  <si>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</si>
  <si>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</si>
  <si>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</si>
  <si>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</si>
  <si>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</si>
  <si>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</si>
  <si>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</si>
  <si>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</si>
  <si>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</si>
  <si>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</si>
  <si>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</si>
  <si>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</si>
  <si>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</si>
  <si>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</si>
  <si>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</si>
  <si>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</si>
  <si>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</si>
  <si>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</si>
  <si>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</si>
  <si>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</si>
  <si>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</si>
  <si>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</si>
  <si>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</si>
  <si>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</si>
  <si>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</si>
  <si>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</si>
  <si>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</si>
  <si>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</si>
  <si>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</si>
  <si>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</si>
  <si>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</si>
  <si>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</si>
  <si>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</si>
  <si>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</si>
  <si>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</si>
  <si>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</si>
  <si>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</si>
  <si>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</si>
  <si>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</si>
  <si>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</si>
  <si>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</si>
  <si>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</si>
  <si>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</si>
  <si>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</si>
  <si>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</si>
  <si>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</si>
  <si>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</si>
  <si>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</si>
  <si>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</si>
  <si>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</si>
  <si>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</si>
  <si>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</si>
  <si>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</si>
  <si>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</si>
  <si>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</si>
  <si>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</si>
  <si>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</si>
  <si>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</si>
  <si>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</si>
  <si>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</si>
  <si>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</si>
  <si>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</si>
  <si>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</si>
  <si>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</si>
  <si>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</si>
  <si>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</si>
  <si>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</si>
  <si>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</si>
  <si>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</si>
  <si>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</si>
  <si>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</si>
  <si>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</si>
  <si>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</si>
  <si>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</si>
  <si>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</si>
  <si>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</si>
  <si>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</si>
  <si>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</si>
  <si>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</si>
  <si>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</si>
  <si>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</si>
  <si>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</si>
  <si>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</si>
  <si>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</si>
  <si>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</si>
  <si>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</si>
  <si>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</si>
  <si>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</si>
  <si>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</si>
  <si>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</si>
  <si>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</si>
  <si>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</si>
  <si>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</si>
  <si>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</si>
  <si>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</si>
  <si>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</si>
  <si>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</si>
  <si>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</si>
  <si>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</si>
  <si>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</si>
  <si>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</si>
  <si>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</si>
  <si>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</si>
  <si>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</si>
  <si>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</si>
  <si>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</si>
  <si>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</si>
  <si>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</si>
  <si>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</si>
  <si>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</si>
  <si>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</si>
  <si>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</si>
  <si>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</si>
  <si>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</si>
  <si>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</si>
  <si>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</si>
  <si>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</si>
  <si>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</si>
  <si>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</si>
  <si>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</si>
  <si>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</si>
  <si>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</si>
  <si>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</si>
  <si>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</si>
  <si>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</si>
  <si>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</si>
  <si>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</si>
  <si>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</si>
  <si>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</si>
  <si>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</si>
  <si>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</si>
  <si>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</si>
  <si>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</si>
  <si>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</si>
  <si>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</si>
  <si>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</si>
  <si>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</si>
  <si>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</si>
  <si>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</si>
  <si>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</si>
  <si>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</si>
  <si>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</si>
  <si>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</si>
  <si>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</si>
  <si>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</si>
  <si>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</si>
  <si>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</si>
  <si>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</si>
  <si>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</si>
  <si>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</si>
  <si>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</si>
  <si>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</si>
  <si>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</si>
  <si>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</si>
  <si>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</si>
  <si>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</si>
  <si>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</si>
  <si>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</si>
  <si>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</si>
  <si>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</si>
  <si>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</si>
  <si>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</si>
  <si>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</si>
  <si>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</si>
  <si>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</si>
  <si>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</si>
  <si>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</si>
  <si>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</si>
  <si>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</si>
  <si>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</si>
  <si>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</si>
  <si>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</si>
  <si>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</si>
  <si>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</si>
  <si>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</si>
  <si>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</si>
  <si>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</si>
  <si>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</si>
  <si>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</si>
  <si>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</si>
  <si>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</si>
  <si>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</si>
  <si>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</si>
  <si>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</si>
  <si>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</si>
  <si>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</si>
  <si>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</si>
  <si>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</si>
  <si>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</si>
  <si>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</si>
  <si>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</si>
  <si>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</si>
  <si>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</si>
  <si>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</si>
  <si>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</si>
  <si>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</si>
  <si>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</si>
  <si>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</si>
  <si>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</si>
  <si>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</si>
  <si>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</si>
  <si>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</si>
  <si>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</si>
  <si>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</si>
  <si>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</si>
  <si>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</si>
  <si>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</si>
  <si>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</si>
  <si>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</si>
  <si>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</si>
  <si>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</si>
  <si>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</si>
  <si>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</si>
  <si>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</si>
  <si>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</si>
  <si>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</si>
  <si>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</si>
  <si>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</si>
  <si>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</si>
  <si>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</si>
  <si>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</si>
  <si>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</si>
  <si>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</si>
  <si>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</si>
  <si>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</si>
  <si>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</si>
  <si>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</si>
  <si>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</si>
  <si>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</si>
  <si>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</si>
  <si>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</si>
  <si>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</si>
  <si>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</si>
  <si>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</si>
  <si>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</si>
  <si>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</si>
  <si>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</si>
  <si>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</si>
  <si>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</si>
  <si>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</si>
  <si>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</si>
  <si>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</si>
  <si>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</si>
  <si>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</si>
  <si>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</si>
  <si>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</si>
  <si>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</si>
  <si>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</si>
  <si>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</si>
  <si>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</si>
  <si>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</si>
  <si>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</si>
  <si>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</si>
  <si>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</si>
  <si>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</si>
  <si>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</si>
  <si>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</si>
  <si>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</si>
  <si>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</si>
  <si>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</si>
  <si>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</si>
  <si>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</si>
  <si>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</si>
  <si>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</si>
  <si>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</si>
  <si>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</si>
  <si>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</si>
  <si>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</si>
  <si>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</si>
  <si>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</si>
  <si>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</si>
  <si>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</si>
  <si>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</si>
  <si>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</si>
  <si>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</si>
  <si>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</si>
  <si>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</si>
  <si>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</si>
  <si>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</si>
  <si>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</si>
  <si>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</si>
  <si>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</si>
  <si>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</si>
  <si>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</si>
  <si>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</si>
  <si>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</si>
  <si>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</si>
  <si>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</si>
  <si>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</si>
  <si>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</si>
  <si>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</si>
  <si>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</si>
  <si>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</si>
  <si>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</si>
  <si>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</si>
  <si>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</si>
  <si>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</si>
  <si>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</si>
  <si>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</si>
  <si>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</si>
  <si>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</si>
  <si>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</si>
  <si>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</si>
  <si>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</si>
  <si>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</si>
  <si>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</si>
  <si>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</si>
  <si>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</si>
  <si>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</si>
  <si>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</si>
  <si>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</si>
  <si>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</si>
  <si>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</si>
  <si>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</si>
  <si>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</si>
  <si>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</si>
  <si>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</si>
  <si>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2D95.2</t>
  </si>
  <si>
    <t>Settling Pond Sludge</t>
  </si>
  <si>
    <t>Nuclear Decommissioning Authority</t>
  </si>
  <si>
    <t>Sellafield Ltd</t>
  </si>
  <si>
    <t>ILW</t>
  </si>
  <si>
    <t>The settling pond (Redundant Settling Tank) is no longer an operational facility and is currently being prepared for decommisioning. Sludge inventory will remain static.</t>
  </si>
  <si>
    <t>Sludge which has settled from liquid effluents from the Magnox decanning and storage building.</t>
  </si>
  <si>
    <t>The beta/gamma active sludge has settled from liquid effluents. The particle size for fine sludge is &lt;1700 microns, with the majority in the range 87.2 to 212 microns. Over 40% of the sludge is of particle size less than 87.2 microns. Material at outlet end of the building is significantly finer than the material in the inlet sump. No items require special handling.</t>
  </si>
  <si>
    <t>Sludge is allowed to drain of mobile water, before being sent to WEP for annular encapsulation.</t>
  </si>
  <si>
    <t>Sludge volume estimates are derived from SONAR surveys undertaken in 2012.</t>
  </si>
  <si>
    <t>Not yet determined</t>
  </si>
  <si>
    <t>Alkali</t>
  </si>
  <si>
    <t>Magnesium hydroxide sludge. Uranium (3.4%), plutonium (0.02%). Minor constituents are Co, Ru, Sb, Cs, Ce and Eu. Moisture content 40 - 70%.</t>
  </si>
  <si>
    <t>= 0</t>
  </si>
  <si>
    <t>= 0.40</t>
  </si>
  <si>
    <t>= 0.60</t>
  </si>
  <si>
    <t>&lt;&lt; 1.0</t>
  </si>
  <si>
    <t>P</t>
  </si>
  <si>
    <t>= 98.0</t>
  </si>
  <si>
    <t>TR</t>
  </si>
  <si>
    <t>NE</t>
  </si>
  <si>
    <t>Organic complexing agents are unlikely to be present.</t>
  </si>
  <si>
    <t>Metal only present as small particles.</t>
  </si>
  <si>
    <t>On-site</t>
  </si>
  <si>
    <t>= 100.0</t>
  </si>
  <si>
    <t>Wastes Encapsulation Plant (WEP)</t>
  </si>
  <si>
    <t>Sellafield</t>
  </si>
  <si>
    <t>= 72.4</t>
  </si>
  <si>
    <t>0.88</t>
  </si>
  <si>
    <t>1.04</t>
  </si>
  <si>
    <t>500 l drum (basket for waste)</t>
  </si>
  <si>
    <t xml:space="preserve"> 100.0</t>
  </si>
  <si>
    <t xml:space="preserve"> 0.27</t>
  </si>
  <si>
    <t>0.50</t>
  </si>
  <si>
    <t>269</t>
  </si>
  <si>
    <t>Present in less than trace amounts in fuel.</t>
  </si>
  <si>
    <t>Present in metallic and reacted forms (oxides and possibly hydride).</t>
  </si>
  <si>
    <t>Present in metallic and mixed oxide forms.</t>
  </si>
  <si>
    <t>The waste density is 1.2 t/m³ as stored, and 0.7 t/m³ for dry settled sludge.</t>
  </si>
  <si>
    <t>Placed into a mesh basket, in turn placed into a 500 litre drum in the Wastes Encapsulation Plant (WEP) and annually encapsulated using grout.</t>
  </si>
  <si>
    <t>Likely matrix 5:1 GGBS:CEM1</t>
  </si>
  <si>
    <t>The main source is from fuel corrosion and the nuclides involved include Cs, Eu, Ru, Sr-90 and other mixed fission products and actinides.</t>
  </si>
  <si>
    <t>Best available.</t>
  </si>
  <si>
    <t>=</t>
  </si>
  <si>
    <t>1.2</t>
  </si>
  <si>
    <t>8.51E-05</t>
  </si>
  <si>
    <t>B</t>
  </si>
  <si>
    <t>2</t>
  </si>
  <si>
    <t>3.11E-05</t>
  </si>
  <si>
    <t>D</t>
  </si>
  <si>
    <t>3</t>
  </si>
  <si>
    <t>3.45E-06</t>
  </si>
  <si>
    <t>1.42E+00</t>
  </si>
  <si>
    <t>1.00E-04</t>
  </si>
  <si>
    <t>6.32E-05</t>
  </si>
  <si>
    <t>7.99E-08</t>
  </si>
  <si>
    <t>2.00E-03</t>
  </si>
  <si>
    <t>1.22E-11</t>
  </si>
  <si>
    <t>2.17E-05</t>
  </si>
  <si>
    <t>3.04E-06</t>
  </si>
  <si>
    <t>2.00E-06</t>
  </si>
  <si>
    <t>1.10E-07</t>
  </si>
  <si>
    <t>1.00E-05</t>
  </si>
  <si>
    <t>4.13E-01</t>
  </si>
  <si>
    <t>1.31E-14</t>
  </si>
  <si>
    <t>8.13E-04</t>
  </si>
  <si>
    <t>3.37E-03</t>
  </si>
  <si>
    <t>2.95E-04</t>
  </si>
  <si>
    <t>3.35E-11</t>
  </si>
  <si>
    <t>3.14E-11</t>
  </si>
  <si>
    <t>6.06E-10</t>
  </si>
  <si>
    <t>8.00E-14</t>
  </si>
  <si>
    <t>1.63E-10</t>
  </si>
  <si>
    <t>1.04E-17</t>
  </si>
  <si>
    <t>6.11E-10</t>
  </si>
  <si>
    <t>6.00E-10</t>
  </si>
  <si>
    <t>4.08E-18</t>
  </si>
  <si>
    <t>8.06E-14</t>
  </si>
  <si>
    <t>3.15E-08</t>
  </si>
  <si>
    <t>3.86E-17</t>
  </si>
  <si>
    <t>1.70E-04</t>
  </si>
  <si>
    <t>2.03E-09</t>
  </si>
  <si>
    <t>2.17E-06</t>
  </si>
  <si>
    <t>1.09E-10</t>
  </si>
  <si>
    <t>1.45E-04</t>
  </si>
  <si>
    <t>4.00E-06</t>
  </si>
  <si>
    <t>6.44E-08</t>
  </si>
  <si>
    <t>2.18E-06</t>
  </si>
  <si>
    <t>4.69E-02</t>
  </si>
  <si>
    <t>7.20E-02</t>
  </si>
  <si>
    <t>9.06E-02</t>
  </si>
  <si>
    <t>8.87E-01</t>
  </si>
  <si>
    <t>3.00E-01</t>
  </si>
  <si>
    <t>2.70E-02</t>
  </si>
  <si>
    <t>3.24E-20</t>
  </si>
  <si>
    <t>0.0</t>
  </si>
  <si>
    <t>72.4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</si>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</sst>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489</v>
      </c>
      <c r="J111" s="233"/>
      <c r="N111" s="232"/>
      <c r="O111" s="233"/>
      <c r="P111" s="169"/>
    </row>
    <row r="112" spans="1:16" s="6" customFormat="1" ht="12.75" customHeight="1" x14ac:dyDescent="0.25">
      <c r="A112" s="227" t="s">
        <v>14</v>
      </c>
      <c r="B112" s="227"/>
      <c r="F112" s="9"/>
      <c r="I112" s="352" t="s">
        <v>490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407</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411</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413</v>
      </c>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t="s">
        <v>413</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414</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t="s">
        <v>414</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t="s">
        <v>414</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414</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414</v>
      </c>
      <c r="K243" s="234" t="s">
        <v>389</v>
      </c>
      <c r="L243" s="235"/>
      <c r="M243" s="235"/>
      <c r="N243" s="235"/>
      <c r="O243" s="235"/>
      <c r="P243" s="236"/>
    </row>
    <row r="244" spans="1:16" s="6" customFormat="1" ht="12" customHeight="1" x14ac:dyDescent="0.25">
      <c r="D244" s="186" t="s">
        <v>131</v>
      </c>
      <c r="E244" s="187"/>
      <c r="F244" s="187"/>
      <c r="G244" s="187"/>
      <c r="H244" s="187"/>
      <c r="I244" s="188"/>
      <c r="J244" s="146" t="s">
        <v>414</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414</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t="s">
        <v>414</v>
      </c>
      <c r="K251" s="234" t="s">
        <v>389</v>
      </c>
      <c r="L251" s="235"/>
      <c r="M251" s="235"/>
      <c r="N251" s="235"/>
      <c r="O251" s="235"/>
      <c r="P251" s="236"/>
    </row>
    <row r="252" spans="1:16" s="6" customFormat="1" ht="12" customHeight="1" x14ac:dyDescent="0.25">
      <c r="D252" s="260" t="s">
        <v>139</v>
      </c>
      <c r="E252" s="261"/>
      <c r="F252" s="261"/>
      <c r="G252" s="261"/>
      <c r="H252" s="261"/>
      <c r="I252" s="262"/>
      <c r="J252" s="176" t="s">
        <v>414</v>
      </c>
      <c r="K252" s="234" t="s">
        <v>389</v>
      </c>
      <c r="L252" s="235"/>
      <c r="M252" s="235"/>
      <c r="N252" s="235"/>
      <c r="O252" s="235"/>
      <c r="P252" s="236"/>
    </row>
    <row r="253" spans="1:16" s="6" customFormat="1" ht="12" customHeight="1" x14ac:dyDescent="0.25">
      <c r="D253" s="260" t="s">
        <v>140</v>
      </c>
      <c r="E253" s="261"/>
      <c r="F253" s="261"/>
      <c r="G253" s="261"/>
      <c r="H253" s="261"/>
      <c r="I253" s="262"/>
      <c r="J253" s="176" t="s">
        <v>414</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414</v>
      </c>
      <c r="K255" s="234" t="s">
        <v>389</v>
      </c>
      <c r="L255" s="235"/>
      <c r="M255" s="235"/>
      <c r="N255" s="235"/>
      <c r="O255" s="235"/>
      <c r="P255" s="236"/>
    </row>
    <row r="256" spans="1:16" s="6" customFormat="1" ht="12" customHeight="1" x14ac:dyDescent="0.25">
      <c r="D256" s="260" t="s">
        <v>143</v>
      </c>
      <c r="E256" s="261"/>
      <c r="F256" s="261"/>
      <c r="G256" s="261"/>
      <c r="H256" s="261"/>
      <c r="I256" s="262"/>
      <c r="J256" s="176" t="s">
        <v>414</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c r="K266" s="234" t="s">
        <v>415</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434</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414</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2D95.2</v>
      </c>
      <c r="G3" s="376"/>
      <c r="H3" s="376"/>
      <c r="I3" s="376"/>
      <c r="J3" s="376"/>
      <c r="K3" s="377"/>
      <c r="L3" s="384" t="str">
        <f>DataSheet!F2</f>
        <v>Settling Pond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439</v>
      </c>
      <c r="F14" s="157" t="s">
        <v>440</v>
      </c>
      <c r="G14" s="157" t="s">
        <v>440</v>
      </c>
      <c r="H14" s="157" t="s">
        <v>441</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t="s">
        <v>462</v>
      </c>
      <c r="T21" s="159" t="s">
        <v>440</v>
      </c>
      <c r="U21" s="159" t="s">
        <v>440</v>
      </c>
      <c r="V21" s="160" t="s">
        <v>441</v>
      </c>
      <c r="W21" s="95"/>
      <c r="X21" s="159" t="s">
        <v>40</v>
      </c>
      <c r="Y21" s="159"/>
      <c r="Z21" s="159" t="s">
        <v>40</v>
      </c>
      <c r="AA21" s="159" t="s">
        <v>40</v>
      </c>
      <c r="AB21" s="160"/>
      <c r="AC21" s="98"/>
    </row>
    <row r="22" spans="1:29" x14ac:dyDescent="0.2">
      <c r="A22" s="31"/>
      <c r="B22" s="93"/>
      <c r="C22" s="87" t="s">
        <v>274</v>
      </c>
      <c r="D22" s="157" t="s">
        <v>40</v>
      </c>
      <c r="E22" s="158" t="s">
        <v>442</v>
      </c>
      <c r="F22" s="157" t="s">
        <v>40</v>
      </c>
      <c r="G22" s="157" t="s">
        <v>443</v>
      </c>
      <c r="H22" s="157" t="s">
        <v>444</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t="s">
        <v>463</v>
      </c>
      <c r="T24" s="159" t="s">
        <v>440</v>
      </c>
      <c r="U24" s="159" t="s">
        <v>440</v>
      </c>
      <c r="V24" s="160" t="s">
        <v>441</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464</v>
      </c>
      <c r="T25" s="159" t="s">
        <v>440</v>
      </c>
      <c r="U25" s="159" t="s">
        <v>440</v>
      </c>
      <c r="V25" s="160" t="s">
        <v>441</v>
      </c>
      <c r="W25" s="95"/>
      <c r="X25" s="159" t="s">
        <v>40</v>
      </c>
      <c r="Y25" s="159"/>
      <c r="Z25" s="159" t="s">
        <v>40</v>
      </c>
      <c r="AA25" s="159" t="s">
        <v>40</v>
      </c>
      <c r="AB25" s="160"/>
      <c r="AC25" s="98"/>
    </row>
    <row r="26" spans="1:29" x14ac:dyDescent="0.2">
      <c r="A26" s="31"/>
      <c r="B26" s="93"/>
      <c r="C26" s="87" t="s">
        <v>282</v>
      </c>
      <c r="D26" s="157" t="s">
        <v>40</v>
      </c>
      <c r="E26" s="158" t="s">
        <v>445</v>
      </c>
      <c r="F26" s="157" t="s">
        <v>440</v>
      </c>
      <c r="G26" s="157" t="s">
        <v>440</v>
      </c>
      <c r="H26" s="157" t="s">
        <v>441</v>
      </c>
      <c r="I26" s="95"/>
      <c r="J26" s="159" t="s">
        <v>40</v>
      </c>
      <c r="K26" s="159"/>
      <c r="L26" s="159" t="s">
        <v>40</v>
      </c>
      <c r="M26" s="159" t="s">
        <v>40</v>
      </c>
      <c r="N26" s="160"/>
      <c r="O26" s="34"/>
      <c r="P26" s="96"/>
      <c r="Q26" s="99" t="s">
        <v>283</v>
      </c>
      <c r="R26" s="167" t="s">
        <v>40</v>
      </c>
      <c r="S26" s="159" t="s">
        <v>465</v>
      </c>
      <c r="T26" s="159" t="s">
        <v>440</v>
      </c>
      <c r="U26" s="159" t="s">
        <v>440</v>
      </c>
      <c r="V26" s="160" t="s">
        <v>441</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466</v>
      </c>
      <c r="T27" s="159" t="s">
        <v>440</v>
      </c>
      <c r="U27" s="159" t="s">
        <v>440</v>
      </c>
      <c r="V27" s="160" t="s">
        <v>441</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t="s">
        <v>467</v>
      </c>
      <c r="T28" s="159" t="s">
        <v>40</v>
      </c>
      <c r="U28" s="159" t="s">
        <v>40</v>
      </c>
      <c r="V28" s="160"/>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468</v>
      </c>
      <c r="T29" s="159" t="s">
        <v>440</v>
      </c>
      <c r="U29" s="159" t="s">
        <v>440</v>
      </c>
      <c r="V29" s="160"/>
      <c r="W29" s="95"/>
      <c r="X29" s="159" t="s">
        <v>40</v>
      </c>
      <c r="Y29" s="159"/>
      <c r="Z29" s="159" t="s">
        <v>40</v>
      </c>
      <c r="AA29" s="159" t="s">
        <v>40</v>
      </c>
      <c r="AB29" s="160"/>
      <c r="AC29" s="98"/>
    </row>
    <row r="30" spans="1:29" x14ac:dyDescent="0.2">
      <c r="A30" s="31"/>
      <c r="B30" s="93"/>
      <c r="C30" s="87" t="s">
        <v>290</v>
      </c>
      <c r="D30" s="157" t="s">
        <v>40</v>
      </c>
      <c r="E30" s="158" t="s">
        <v>446</v>
      </c>
      <c r="F30" s="157" t="s">
        <v>440</v>
      </c>
      <c r="G30" s="157" t="s">
        <v>440</v>
      </c>
      <c r="H30" s="157" t="s">
        <v>441</v>
      </c>
      <c r="I30" s="95"/>
      <c r="J30" s="159" t="s">
        <v>40</v>
      </c>
      <c r="K30" s="159"/>
      <c r="L30" s="159" t="s">
        <v>40</v>
      </c>
      <c r="M30" s="159" t="s">
        <v>40</v>
      </c>
      <c r="N30" s="160"/>
      <c r="O30" s="34"/>
      <c r="P30" s="96"/>
      <c r="Q30" s="99" t="s">
        <v>291</v>
      </c>
      <c r="R30" s="167" t="s">
        <v>40</v>
      </c>
      <c r="S30" s="159" t="s">
        <v>469</v>
      </c>
      <c r="T30" s="159" t="s">
        <v>440</v>
      </c>
      <c r="U30" s="159" t="s">
        <v>440</v>
      </c>
      <c r="V30" s="160" t="s">
        <v>441</v>
      </c>
      <c r="W30" s="95"/>
      <c r="X30" s="159" t="s">
        <v>40</v>
      </c>
      <c r="Y30" s="159"/>
      <c r="Z30" s="159" t="s">
        <v>40</v>
      </c>
      <c r="AA30" s="159" t="s">
        <v>40</v>
      </c>
      <c r="AB30" s="160"/>
      <c r="AC30" s="98"/>
    </row>
    <row r="31" spans="1:29" x14ac:dyDescent="0.2">
      <c r="A31" s="31"/>
      <c r="B31" s="93"/>
      <c r="C31" s="87" t="s">
        <v>292</v>
      </c>
      <c r="D31" s="157" t="s">
        <v>40</v>
      </c>
      <c r="E31" s="158" t="s">
        <v>447</v>
      </c>
      <c r="F31" s="157" t="s">
        <v>440</v>
      </c>
      <c r="G31" s="157" t="s">
        <v>440</v>
      </c>
      <c r="H31" s="157" t="s">
        <v>441</v>
      </c>
      <c r="I31" s="95"/>
      <c r="J31" s="159" t="s">
        <v>40</v>
      </c>
      <c r="K31" s="159"/>
      <c r="L31" s="159" t="s">
        <v>40</v>
      </c>
      <c r="M31" s="159" t="s">
        <v>40</v>
      </c>
      <c r="N31" s="160"/>
      <c r="O31" s="34"/>
      <c r="P31" s="96"/>
      <c r="Q31" s="87" t="s">
        <v>293</v>
      </c>
      <c r="R31" s="166" t="s">
        <v>40</v>
      </c>
      <c r="S31" s="159" t="s">
        <v>470</v>
      </c>
      <c r="T31" s="159" t="s">
        <v>40</v>
      </c>
      <c r="U31" s="159" t="s">
        <v>40</v>
      </c>
      <c r="V31" s="160"/>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471</v>
      </c>
      <c r="T32" s="159" t="s">
        <v>440</v>
      </c>
      <c r="U32" s="159" t="s">
        <v>440</v>
      </c>
      <c r="V32" s="160" t="s">
        <v>441</v>
      </c>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472</v>
      </c>
      <c r="T33" s="159" t="s">
        <v>440</v>
      </c>
      <c r="U33" s="159" t="s">
        <v>440</v>
      </c>
      <c r="V33" s="160" t="s">
        <v>441</v>
      </c>
      <c r="W33" s="95"/>
      <c r="X33" s="159" t="s">
        <v>40</v>
      </c>
      <c r="Y33" s="159"/>
      <c r="Z33" s="159" t="s">
        <v>40</v>
      </c>
      <c r="AA33" s="159" t="s">
        <v>40</v>
      </c>
      <c r="AB33" s="160"/>
      <c r="AC33" s="98"/>
    </row>
    <row r="34" spans="1:30" x14ac:dyDescent="0.2">
      <c r="A34" s="31"/>
      <c r="B34" s="93"/>
      <c r="C34" s="87" t="s">
        <v>298</v>
      </c>
      <c r="D34" s="157" t="s">
        <v>40</v>
      </c>
      <c r="E34" s="158" t="s">
        <v>448</v>
      </c>
      <c r="F34" s="157" t="s">
        <v>440</v>
      </c>
      <c r="G34" s="157" t="s">
        <v>440</v>
      </c>
      <c r="H34" s="157" t="s">
        <v>441</v>
      </c>
      <c r="I34" s="95"/>
      <c r="J34" s="159" t="s">
        <v>40</v>
      </c>
      <c r="K34" s="159"/>
      <c r="L34" s="159" t="s">
        <v>40</v>
      </c>
      <c r="M34" s="159" t="s">
        <v>40</v>
      </c>
      <c r="N34" s="160"/>
      <c r="O34" s="34"/>
      <c r="P34" s="96"/>
      <c r="Q34" s="87" t="s">
        <v>299</v>
      </c>
      <c r="R34" s="166" t="s">
        <v>40</v>
      </c>
      <c r="S34" s="159" t="s">
        <v>473</v>
      </c>
      <c r="T34" s="159" t="s">
        <v>440</v>
      </c>
      <c r="U34" s="159" t="s">
        <v>440</v>
      </c>
      <c r="V34" s="160" t="s">
        <v>441</v>
      </c>
      <c r="W34" s="95"/>
      <c r="X34" s="159" t="s">
        <v>40</v>
      </c>
      <c r="Y34" s="159"/>
      <c r="Z34" s="159" t="s">
        <v>40</v>
      </c>
      <c r="AA34" s="159" t="s">
        <v>40</v>
      </c>
      <c r="AB34" s="160"/>
      <c r="AC34" s="98"/>
      <c r="AD34" s="28"/>
    </row>
    <row r="35" spans="1:30" x14ac:dyDescent="0.2">
      <c r="A35" s="31"/>
      <c r="B35" s="93"/>
      <c r="C35" s="87" t="s">
        <v>300</v>
      </c>
      <c r="D35" s="157" t="s">
        <v>40</v>
      </c>
      <c r="E35" s="158" t="s">
        <v>449</v>
      </c>
      <c r="F35" s="157" t="s">
        <v>440</v>
      </c>
      <c r="G35" s="157" t="s">
        <v>440</v>
      </c>
      <c r="H35" s="157" t="s">
        <v>441</v>
      </c>
      <c r="I35" s="95"/>
      <c r="J35" s="159" t="s">
        <v>40</v>
      </c>
      <c r="K35" s="159"/>
      <c r="L35" s="159" t="s">
        <v>40</v>
      </c>
      <c r="M35" s="159" t="s">
        <v>40</v>
      </c>
      <c r="N35" s="160"/>
      <c r="O35" s="34"/>
      <c r="P35" s="96"/>
      <c r="Q35" s="87" t="s">
        <v>301</v>
      </c>
      <c r="R35" s="166" t="s">
        <v>40</v>
      </c>
      <c r="S35" s="159" t="s">
        <v>474</v>
      </c>
      <c r="T35" s="159" t="s">
        <v>440</v>
      </c>
      <c r="U35" s="159" t="s">
        <v>440</v>
      </c>
      <c r="V35" s="160" t="s">
        <v>441</v>
      </c>
      <c r="W35" s="95"/>
      <c r="X35" s="159" t="s">
        <v>40</v>
      </c>
      <c r="Y35" s="159"/>
      <c r="Z35" s="159" t="s">
        <v>40</v>
      </c>
      <c r="AA35" s="159" t="s">
        <v>40</v>
      </c>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t="s">
        <v>475</v>
      </c>
      <c r="T36" s="159" t="s">
        <v>440</v>
      </c>
      <c r="U36" s="159" t="s">
        <v>440</v>
      </c>
      <c r="V36" s="160" t="s">
        <v>441</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476</v>
      </c>
      <c r="T37" s="159" t="s">
        <v>440</v>
      </c>
      <c r="U37" s="159" t="s">
        <v>440</v>
      </c>
      <c r="V37" s="160" t="s">
        <v>441</v>
      </c>
      <c r="W37" s="95"/>
      <c r="X37" s="159" t="s">
        <v>40</v>
      </c>
      <c r="Y37" s="159"/>
      <c r="Z37" s="159" t="s">
        <v>40</v>
      </c>
      <c r="AA37" s="159" t="s">
        <v>40</v>
      </c>
      <c r="AB37" s="160"/>
      <c r="AC37" s="98"/>
      <c r="AD37" s="28"/>
    </row>
    <row r="38" spans="1:30" x14ac:dyDescent="0.2">
      <c r="A38" s="31"/>
      <c r="B38" s="93"/>
      <c r="C38" s="87" t="s">
        <v>306</v>
      </c>
      <c r="D38" s="157" t="s">
        <v>40</v>
      </c>
      <c r="E38" s="158" t="s">
        <v>450</v>
      </c>
      <c r="F38" s="157" t="s">
        <v>40</v>
      </c>
      <c r="G38" s="157" t="s">
        <v>443</v>
      </c>
      <c r="H38" s="157" t="s">
        <v>444</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451</v>
      </c>
      <c r="F39" s="157" t="s">
        <v>40</v>
      </c>
      <c r="G39" s="157" t="s">
        <v>443</v>
      </c>
      <c r="H39" s="157" t="s">
        <v>444</v>
      </c>
      <c r="I39" s="95"/>
      <c r="J39" s="159" t="s">
        <v>40</v>
      </c>
      <c r="K39" s="159"/>
      <c r="L39" s="159" t="s">
        <v>40</v>
      </c>
      <c r="M39" s="159" t="s">
        <v>40</v>
      </c>
      <c r="N39" s="160"/>
      <c r="O39" s="34"/>
      <c r="P39" s="96"/>
      <c r="Q39" s="87" t="s">
        <v>309</v>
      </c>
      <c r="R39" s="166" t="s">
        <v>40</v>
      </c>
      <c r="S39" s="159" t="s">
        <v>477</v>
      </c>
      <c r="T39" s="159" t="s">
        <v>440</v>
      </c>
      <c r="U39" s="159" t="s">
        <v>440</v>
      </c>
      <c r="V39" s="160" t="s">
        <v>441</v>
      </c>
      <c r="W39" s="95"/>
      <c r="X39" s="159" t="s">
        <v>40</v>
      </c>
      <c r="Y39" s="159"/>
      <c r="Z39" s="159" t="s">
        <v>40</v>
      </c>
      <c r="AA39" s="159" t="s">
        <v>40</v>
      </c>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478</v>
      </c>
      <c r="T40" s="159" t="s">
        <v>440</v>
      </c>
      <c r="U40" s="159" t="s">
        <v>440</v>
      </c>
      <c r="V40" s="160" t="s">
        <v>441</v>
      </c>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479</v>
      </c>
      <c r="T41" s="159" t="s">
        <v>440</v>
      </c>
      <c r="U41" s="159" t="s">
        <v>440</v>
      </c>
      <c r="V41" s="160" t="s">
        <v>441</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480</v>
      </c>
      <c r="T42" s="159" t="s">
        <v>440</v>
      </c>
      <c r="U42" s="159" t="s">
        <v>440</v>
      </c>
      <c r="V42" s="160" t="s">
        <v>441</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474</v>
      </c>
      <c r="T43" s="159" t="s">
        <v>440</v>
      </c>
      <c r="U43" s="159" t="s">
        <v>440</v>
      </c>
      <c r="V43" s="160" t="s">
        <v>441</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481</v>
      </c>
      <c r="T44" s="159" t="s">
        <v>440</v>
      </c>
      <c r="U44" s="159" t="s">
        <v>440</v>
      </c>
      <c r="V44" s="160" t="s">
        <v>441</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482</v>
      </c>
      <c r="T46" s="159" t="s">
        <v>440</v>
      </c>
      <c r="U46" s="159" t="s">
        <v>440</v>
      </c>
      <c r="V46" s="160" t="s">
        <v>441</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483</v>
      </c>
      <c r="T47" s="159" t="s">
        <v>440</v>
      </c>
      <c r="U47" s="159" t="s">
        <v>440</v>
      </c>
      <c r="V47" s="160" t="s">
        <v>441</v>
      </c>
      <c r="W47" s="95"/>
      <c r="X47" s="159" t="s">
        <v>40</v>
      </c>
      <c r="Y47" s="159"/>
      <c r="Z47" s="159" t="s">
        <v>40</v>
      </c>
      <c r="AA47" s="159" t="s">
        <v>40</v>
      </c>
      <c r="AB47" s="160"/>
      <c r="AC47" s="98"/>
      <c r="AD47" s="28"/>
    </row>
    <row r="48" spans="1:30" x14ac:dyDescent="0.2">
      <c r="A48" s="31"/>
      <c r="B48" s="93"/>
      <c r="C48" s="87" t="s">
        <v>326</v>
      </c>
      <c r="D48" s="157" t="s">
        <v>40</v>
      </c>
      <c r="E48" s="158" t="s">
        <v>452</v>
      </c>
      <c r="F48" s="157" t="s">
        <v>440</v>
      </c>
      <c r="G48" s="157" t="s">
        <v>440</v>
      </c>
      <c r="H48" s="157" t="s">
        <v>441</v>
      </c>
      <c r="I48" s="95"/>
      <c r="J48" s="159" t="s">
        <v>40</v>
      </c>
      <c r="K48" s="159"/>
      <c r="L48" s="159" t="s">
        <v>40</v>
      </c>
      <c r="M48" s="159" t="s">
        <v>40</v>
      </c>
      <c r="N48" s="160"/>
      <c r="O48" s="34"/>
      <c r="P48" s="96"/>
      <c r="Q48" s="87" t="s">
        <v>327</v>
      </c>
      <c r="R48" s="166" t="s">
        <v>40</v>
      </c>
      <c r="S48" s="159" t="s">
        <v>484</v>
      </c>
      <c r="T48" s="159" t="s">
        <v>440</v>
      </c>
      <c r="U48" s="159" t="s">
        <v>440</v>
      </c>
      <c r="V48" s="160" t="s">
        <v>441</v>
      </c>
      <c r="W48" s="95"/>
      <c r="X48" s="159" t="s">
        <v>40</v>
      </c>
      <c r="Y48" s="159"/>
      <c r="Z48" s="159" t="s">
        <v>40</v>
      </c>
      <c r="AA48" s="159" t="s">
        <v>40</v>
      </c>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485</v>
      </c>
      <c r="T49" s="159" t="s">
        <v>440</v>
      </c>
      <c r="U49" s="159" t="s">
        <v>440</v>
      </c>
      <c r="V49" s="160" t="s">
        <v>441</v>
      </c>
      <c r="W49" s="95"/>
      <c r="X49" s="159" t="s">
        <v>40</v>
      </c>
      <c r="Y49" s="159"/>
      <c r="Z49" s="159" t="s">
        <v>40</v>
      </c>
      <c r="AA49" s="159" t="s">
        <v>40</v>
      </c>
      <c r="AB49" s="160"/>
      <c r="AC49" s="98"/>
      <c r="AD49" s="28"/>
    </row>
    <row r="50" spans="1:30" x14ac:dyDescent="0.2">
      <c r="A50" s="31"/>
      <c r="B50" s="93"/>
      <c r="C50" s="87" t="s">
        <v>330</v>
      </c>
      <c r="D50" s="157" t="s">
        <v>40</v>
      </c>
      <c r="E50" s="158" t="s">
        <v>453</v>
      </c>
      <c r="F50" s="157" t="s">
        <v>440</v>
      </c>
      <c r="G50" s="157" t="s">
        <v>440</v>
      </c>
      <c r="H50" s="157" t="s">
        <v>441</v>
      </c>
      <c r="I50" s="95"/>
      <c r="J50" s="159" t="s">
        <v>40</v>
      </c>
      <c r="K50" s="159"/>
      <c r="L50" s="159" t="s">
        <v>40</v>
      </c>
      <c r="M50" s="159" t="s">
        <v>40</v>
      </c>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486</v>
      </c>
      <c r="T51" s="159" t="s">
        <v>440</v>
      </c>
      <c r="U51" s="159" t="s">
        <v>440</v>
      </c>
      <c r="V51" s="160" t="s">
        <v>441</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454</v>
      </c>
      <c r="F53" s="157" t="s">
        <v>440</v>
      </c>
      <c r="G53" s="157" t="s">
        <v>440</v>
      </c>
      <c r="H53" s="157" t="s">
        <v>441</v>
      </c>
      <c r="I53" s="95"/>
      <c r="J53" s="159" t="s">
        <v>40</v>
      </c>
      <c r="K53" s="159"/>
      <c r="L53" s="159" t="s">
        <v>40</v>
      </c>
      <c r="M53" s="159" t="s">
        <v>40</v>
      </c>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455</v>
      </c>
      <c r="F54" s="157" t="s">
        <v>440</v>
      </c>
      <c r="G54" s="157" t="s">
        <v>440</v>
      </c>
      <c r="H54" s="157" t="s">
        <v>441</v>
      </c>
      <c r="I54" s="95"/>
      <c r="J54" s="159" t="s">
        <v>40</v>
      </c>
      <c r="K54" s="159"/>
      <c r="L54" s="159" t="s">
        <v>40</v>
      </c>
      <c r="M54" s="159" t="s">
        <v>40</v>
      </c>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t="s">
        <v>40</v>
      </c>
      <c r="E55" s="158" t="s">
        <v>456</v>
      </c>
      <c r="F55" s="157" t="s">
        <v>440</v>
      </c>
      <c r="G55" s="157" t="s">
        <v>440</v>
      </c>
      <c r="H55" s="157" t="s">
        <v>441</v>
      </c>
      <c r="I55" s="95"/>
      <c r="J55" s="159" t="s">
        <v>40</v>
      </c>
      <c r="K55" s="159"/>
      <c r="L55" s="159" t="s">
        <v>40</v>
      </c>
      <c r="M55" s="159" t="s">
        <v>40</v>
      </c>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457</v>
      </c>
      <c r="F56" s="157" t="s">
        <v>440</v>
      </c>
      <c r="G56" s="157" t="s">
        <v>440</v>
      </c>
      <c r="H56" s="157" t="s">
        <v>441</v>
      </c>
      <c r="I56" s="95"/>
      <c r="J56" s="159" t="s">
        <v>40</v>
      </c>
      <c r="K56" s="159"/>
      <c r="L56" s="159" t="s">
        <v>40</v>
      </c>
      <c r="M56" s="159" t="s">
        <v>40</v>
      </c>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458</v>
      </c>
      <c r="F60" s="157" t="s">
        <v>40</v>
      </c>
      <c r="G60" s="157" t="s">
        <v>443</v>
      </c>
      <c r="H60" s="157" t="s">
        <v>444</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t="s">
        <v>487</v>
      </c>
      <c r="T64" s="159" t="s">
        <v>440</v>
      </c>
      <c r="U64" s="159" t="s">
        <v>440</v>
      </c>
      <c r="V64" s="160" t="s">
        <v>441</v>
      </c>
      <c r="W64" s="100"/>
      <c r="X64" s="177" t="s">
        <v>40</v>
      </c>
      <c r="Y64" s="159"/>
      <c r="Z64" s="159" t="s">
        <v>40</v>
      </c>
      <c r="AA64" s="159" t="s">
        <v>40</v>
      </c>
      <c r="AB64" s="160"/>
      <c r="AC64" s="101"/>
      <c r="AD64" s="28"/>
    </row>
    <row r="65" spans="1:32" x14ac:dyDescent="0.2">
      <c r="A65" s="31"/>
      <c r="B65" s="93"/>
      <c r="C65" s="87" t="s">
        <v>359</v>
      </c>
      <c r="D65" s="157" t="s">
        <v>40</v>
      </c>
      <c r="E65" s="158" t="s">
        <v>459</v>
      </c>
      <c r="F65" s="157" t="s">
        <v>40</v>
      </c>
      <c r="G65" s="157" t="s">
        <v>443</v>
      </c>
      <c r="H65" s="157" t="s">
        <v>444</v>
      </c>
      <c r="I65" s="95"/>
      <c r="J65" s="159" t="s">
        <v>40</v>
      </c>
      <c r="K65" s="159"/>
      <c r="L65" s="159" t="s">
        <v>40</v>
      </c>
      <c r="M65" s="159" t="s">
        <v>40</v>
      </c>
      <c r="N65" s="160"/>
      <c r="O65" s="34"/>
      <c r="P65" s="96"/>
      <c r="Q65" s="87" t="s">
        <v>388</v>
      </c>
      <c r="R65" s="166" t="s">
        <v>40</v>
      </c>
      <c r="S65" s="177" t="s">
        <v>488</v>
      </c>
      <c r="T65" s="159" t="s">
        <v>440</v>
      </c>
      <c r="U65" s="159" t="s">
        <v>440</v>
      </c>
      <c r="V65" s="160" t="s">
        <v>441</v>
      </c>
      <c r="W65" s="100"/>
      <c r="X65" s="177" t="s">
        <v>40</v>
      </c>
      <c r="Y65" s="159"/>
      <c r="Z65" s="159" t="s">
        <v>40</v>
      </c>
      <c r="AA65" s="159" t="s">
        <v>40</v>
      </c>
      <c r="AB65" s="160"/>
      <c r="AC65" s="101"/>
      <c r="AD65" s="28"/>
    </row>
    <row r="66" spans="1:32" ht="12" x14ac:dyDescent="0.25">
      <c r="A66" s="31"/>
      <c r="B66" s="93"/>
      <c r="C66" s="87" t="s">
        <v>360</v>
      </c>
      <c r="D66" s="157" t="s">
        <v>40</v>
      </c>
      <c r="E66" s="158" t="s">
        <v>460</v>
      </c>
      <c r="F66" s="157" t="s">
        <v>40</v>
      </c>
      <c r="G66" s="157" t="s">
        <v>443</v>
      </c>
      <c r="H66" s="157" t="s">
        <v>444</v>
      </c>
      <c r="I66" s="95"/>
      <c r="J66" s="159" t="s">
        <v>40</v>
      </c>
      <c r="K66" s="159"/>
      <c r="L66" s="159" t="s">
        <v>40</v>
      </c>
      <c r="M66" s="159" t="s">
        <v>40</v>
      </c>
      <c r="N66" s="160"/>
      <c r="O66" s="34"/>
      <c r="P66" s="96"/>
      <c r="Q66" s="102" t="s">
        <v>361</v>
      </c>
      <c r="R66" s="141"/>
      <c r="S66" s="143">
        <v>0.53727819027281798</v>
      </c>
      <c r="T66" s="103"/>
      <c r="U66" s="103"/>
      <c r="V66" s="103" t="s">
        <v>491</v>
      </c>
      <c r="W66" s="104"/>
      <c r="X66" s="103"/>
      <c r="Y66" s="143">
        <v>0</v>
      </c>
      <c r="Z66" s="103"/>
      <c r="AA66" s="103"/>
      <c r="AB66" s="103" t="s">
        <v>491</v>
      </c>
      <c r="AC66" s="105"/>
      <c r="AD66" s="35"/>
      <c r="AE66" s="36"/>
    </row>
    <row r="67" spans="1:32" ht="12" x14ac:dyDescent="0.25">
      <c r="A67" s="31"/>
      <c r="B67" s="106"/>
      <c r="C67" s="107" t="s">
        <v>362</v>
      </c>
      <c r="D67" s="161" t="s">
        <v>40</v>
      </c>
      <c r="E67" s="162" t="s">
        <v>461</v>
      </c>
      <c r="F67" s="163" t="s">
        <v>40</v>
      </c>
      <c r="G67" s="163" t="s">
        <v>443</v>
      </c>
      <c r="H67" s="163" t="s">
        <v>444</v>
      </c>
      <c r="I67" s="108"/>
      <c r="J67" s="164" t="s">
        <v>40</v>
      </c>
      <c r="K67" s="164"/>
      <c r="L67" s="164" t="s">
        <v>40</v>
      </c>
      <c r="M67" s="164" t="s">
        <v>40</v>
      </c>
      <c r="N67" s="165"/>
      <c r="O67" s="109"/>
      <c r="P67" s="110"/>
      <c r="Q67" s="111" t="s">
        <v>363</v>
      </c>
      <c r="R67" s="142"/>
      <c r="S67" s="144">
        <v>2.7252851570915611</v>
      </c>
      <c r="T67" s="112"/>
      <c r="U67" s="112"/>
      <c r="V67" s="112" t="s">
        <v>491</v>
      </c>
      <c r="W67" s="113"/>
      <c r="X67" s="114"/>
      <c r="Y67" s="144">
        <v>0</v>
      </c>
      <c r="Z67" s="112"/>
      <c r="AA67" s="112"/>
      <c r="AB67" s="112" t="s">
        <v>491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5C1DD4-6D36-40F0-B5BC-1CDAE46081D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BD25A94-9C37-449D-9257-850A3882EB3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073d897d-692e-40a4-80ed-8088133bdc98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7ce5145b-c85a-40c9-8269-bc93a135bc00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2026-04-14T11:13:22Z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755800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