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<sst xmlns="http://schemas.openxmlformats.org/spreadsheetml/2006/main" count="777" uniqueCount="465">
  <si>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</si>
  <si>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</si>
  <si>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</si>
  <si>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</si>
  <si>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</si>
  <si>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</si>
  <si>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</si>
  <si>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</si>
  <si>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</si>
  <si>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</si>
  <si>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</si>
  <si>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</si>
  <si>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</si>
  <si>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</si>
  <si>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</si>
  <si>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</si>
  <si>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</si>
  <si>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</si>
  <si>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</si>
  <si>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</si>
  <si>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</si>
  <si>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</si>
  <si>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</si>
  <si>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</si>
  <si>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</si>
  <si>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</si>
  <si>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</si>
  <si>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</si>
  <si>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</si>
  <si>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</si>
  <si>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</si>
  <si>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</si>
  <si>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</si>
  <si>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</si>
  <si>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</si>
  <si>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</si>
  <si>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</si>
  <si>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</si>
  <si>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</si>
  <si>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</si>
  <si>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</si>
  <si>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</si>
  <si>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</si>
  <si>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</si>
  <si>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</si>
  <si>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</si>
  <si>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</si>
  <si>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</si>
  <si>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</si>
  <si>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</si>
  <si>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</si>
  <si>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</si>
  <si>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</si>
  <si>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</si>
  <si>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</si>
  <si>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</si>
  <si>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</si>
  <si>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</si>
  <si>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</si>
  <si>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</si>
  <si>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</si>
  <si>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</si>
  <si>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</si>
  <si>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</si>
  <si>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</si>
  <si>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</si>
  <si>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</si>
  <si>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</si>
  <si>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</si>
  <si>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</si>
  <si>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</si>
  <si>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</si>
  <si>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</si>
  <si>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</si>
  <si>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</si>
  <si>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</si>
  <si>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</si>
  <si>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</si>
  <si>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</si>
  <si>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</si>
  <si>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</si>
  <si>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</si>
  <si>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</si>
  <si>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</si>
  <si>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</si>
  <si>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</si>
  <si>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</si>
  <si>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</si>
  <si>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</si>
  <si>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</si>
  <si>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</si>
  <si>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</si>
  <si>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</si>
  <si>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</si>
  <si>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</si>
  <si>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</si>
  <si>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</si>
  <si>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</si>
  <si>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</si>
  <si>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</si>
  <si>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</si>
  <si>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</si>
  <si>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</si>
  <si>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</si>
  <si>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</si>
  <si>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</si>
  <si>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</si>
  <si>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</si>
  <si>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</si>
  <si>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</si>
  <si>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</si>
  <si>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</si>
  <si>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</si>
  <si>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</si>
  <si>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</si>
  <si>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</si>
  <si>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</si>
  <si>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</si>
  <si>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</si>
  <si>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</si>
  <si>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</si>
  <si>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</si>
  <si>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</si>
  <si>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</si>
  <si>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</si>
  <si>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</si>
  <si>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</si>
  <si>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</si>
  <si>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</si>
  <si>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</si>
  <si>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</si>
  <si>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</si>
  <si>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</si>
  <si>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</si>
  <si>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</si>
  <si>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</si>
  <si>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</si>
  <si>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</si>
  <si>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</si>
  <si>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</si>
  <si>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</si>
  <si>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</si>
  <si>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</si>
  <si>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</si>
  <si>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</si>
  <si>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</si>
  <si>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</si>
  <si>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</si>
  <si>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</si>
  <si>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</si>
  <si>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</si>
  <si>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</si>
  <si>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</si>
  <si>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</si>
  <si>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</si>
  <si>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</si>
  <si>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</si>
  <si>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</si>
  <si>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</si>
  <si>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</si>
  <si>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</si>
  <si>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</si>
  <si>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</si>
  <si>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</si>
  <si>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</si>
  <si>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</si>
  <si>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</si>
  <si>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</si>
  <si>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</si>
  <si>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</si>
  <si>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</si>
  <si>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</si>
  <si>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</si>
  <si>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</si>
  <si>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</si>
  <si>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</si>
  <si>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</si>
  <si>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</si>
  <si>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</si>
  <si>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</si>
  <si>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</si>
  <si>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</si>
  <si>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</si>
  <si>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</si>
  <si>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</si>
  <si>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</si>
  <si>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</si>
  <si>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</si>
  <si>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</si>
  <si>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</si>
  <si>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</si>
  <si>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</si>
  <si>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</si>
  <si>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</si>
  <si>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</si>
  <si>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</si>
  <si>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</si>
  <si>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</si>
  <si>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</si>
  <si>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</si>
  <si>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</si>
  <si>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</si>
  <si>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</si>
  <si>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</si>
  <si>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</si>
  <si>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</si>
  <si>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</si>
  <si>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</si>
  <si>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</si>
  <si>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</si>
  <si>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</si>
  <si>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</si>
  <si>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</si>
  <si>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</si>
  <si>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</si>
  <si>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</si>
  <si>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</si>
  <si>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</si>
  <si>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</si>
  <si>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</si>
  <si>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</si>
  <si>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</si>
  <si>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</si>
  <si>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</si>
  <si>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</si>
  <si>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</si>
  <si>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</si>
  <si>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</si>
  <si>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</si>
  <si>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</si>
  <si>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</si>
  <si>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</si>
  <si>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</si>
  <si>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</si>
  <si>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</si>
  <si>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</si>
  <si>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</si>
  <si>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</si>
  <si>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</si>
  <si>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</si>
  <si>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</si>
  <si>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</si>
  <si>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</si>
  <si>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</si>
  <si>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</si>
  <si>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</si>
  <si>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</si>
  <si>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</si>
  <si>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</si>
  <si>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</si>
  <si>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</si>
  <si>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</si>
  <si>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</si>
  <si>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</si>
  <si>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</si>
  <si>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</si>
  <si>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</si>
  <si>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</si>
  <si>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</si>
  <si>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</si>
  <si>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</si>
  <si>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</si>
  <si>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</si>
  <si>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</si>
  <si>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</si>
  <si>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</si>
  <si>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</si>
  <si>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</si>
  <si>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</si>
  <si>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</si>
  <si>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</si>
  <si>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</si>
  <si>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</si>
  <si>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</si>
  <si>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</si>
  <si>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</si>
  <si>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</si>
  <si>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</si>
  <si>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</si>
  <si>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</si>
  <si>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</si>
  <si>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</si>
  <si>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</si>
  <si>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</si>
  <si>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</si>
  <si>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</si>
  <si>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</si>
  <si>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</si>
  <si>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</si>
  <si>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</si>
  <si>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</si>
  <si>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</si>
  <si>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</si>
  <si>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</si>
  <si>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</si>
  <si>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</si>
  <si>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</si>
  <si>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</si>
  <si>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</si>
  <si>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</si>
  <si>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</si>
  <si>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</si>
  <si>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</si>
  <si>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</si>
  <si>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</si>
  <si>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</si>
  <si>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</si>
  <si>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</si>
  <si>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</si>
  <si>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</si>
  <si>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</si>
  <si>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</si>
  <si>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</si>
  <si>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</si>
  <si>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</si>
  <si>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</si>
  <si>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</si>
  <si>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</si>
  <si>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</si>
  <si>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</si>
  <si>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</si>
  <si>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</si>
  <si>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</si>
  <si>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</si>
  <si>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</si>
  <si>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</si>
  <si>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</si>
  <si>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</si>
  <si>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</si>
  <si>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</si>
  <si>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</si>
  <si>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</si>
  <si>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</si>
  <si>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</si>
  <si>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</si>
  <si>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</si>
  <si>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</si>
  <si>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</si>
  <si>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</si>
  <si>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</si>
  <si>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</si>
  <si>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</si>
  <si>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</si>
  <si>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</si>
  <si>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</si>
  <si>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</si>
  <si>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</si>
  <si>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</si>
  <si>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</si>
  <si>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</si>
  <si>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</si>
  <si>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</si>
  <si>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</si>
  <si>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</si>
  <si>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</si>
  <si>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</si>
  <si>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</si>
  <si>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</si>
  <si>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</si>
  <si>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</si>
  <si>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</si>
  <si>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</si>
  <si>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</si>
  <si>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</si>
  <si>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</si>
  <si>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</si>
  <si>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</si>
  <si>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</si>
  <si>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</si>
  <si>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</si>
  <si>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</si>
  <si>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</si>
  <si>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</si>
  <si>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</si>
  <si>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</si>
  <si>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</si>
  <si>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</si>
  <si>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</si>
  <si>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</si>
  <si>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</si>
  <si>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</si>
  <si>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</si>
  <si>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</si>
  <si>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</si>
  <si>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</si>
  <si>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</si>
  <si>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</si>
  <si>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</si>
  <si>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</si>
  <si>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</si>
  <si>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</si>
  <si>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</si>
  <si>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</si>
  <si>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</si>
  <si>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2D98</t>
  </si>
  <si>
    <t>MSSS Secondary ILW from SMF</t>
  </si>
  <si>
    <t>Nuclear Decommissioning Authority</t>
  </si>
  <si>
    <t>Sellafield Ltd</t>
  </si>
  <si>
    <t>ILW</t>
  </si>
  <si>
    <t>Secondary waste forecasts have been assumed to start from 2025. Volumes only taken up to 2040.</t>
  </si>
  <si>
    <t>Failed plant tools and items which will be disposed of as ILW in MSSS SEP Skip with other MSSS wastes or via LLW waste routes.</t>
  </si>
  <si>
    <t>ILW tooling from contact with MSSS wastes, e.g. SEP machine Petal Grab or Clamshell Grab, Modular Rake, Hydraulic Shear Tool, etc. LLW</t>
  </si>
  <si>
    <t>Uncertainty unknown as predictions made for item failure without knowledge of reliability. 50% assumed.</t>
  </si>
  <si>
    <t>Neutral</t>
  </si>
  <si>
    <t>Stainless steel (97.23%), Carbon Steel (1.97%), Hydraulic Oil (Renolin 32) (0.04%), HB500 Steel (0.72%), DEVA BM 302 (0.02%), PVC (0.01%), Rubber (0.01%). Small quantities of Oilite, Bronze, Nylon, Aluminium, Loctite. Additional RENOLIN 32 hydraulic oil will be present based on the amount carried over to the waste skip within failed item.</t>
  </si>
  <si>
    <t>= 97.2</t>
  </si>
  <si>
    <t>= 2.7</t>
  </si>
  <si>
    <t>&lt; 0.01</t>
  </si>
  <si>
    <t>= 0.01</t>
  </si>
  <si>
    <t>= 0.04</t>
  </si>
  <si>
    <t xml:space="preserve"> 100.0</t>
  </si>
  <si>
    <t>Magnox Swarf Storage Silo (MSSS) Final Conditioning Plant</t>
  </si>
  <si>
    <t>Sellafield</t>
  </si>
  <si>
    <t xml:space="preserve"> 0</t>
  </si>
  <si>
    <t>1.4.2025 - 31.3.2026</t>
  </si>
  <si>
    <t>~ 0.2</t>
  </si>
  <si>
    <t>0.50</t>
  </si>
  <si>
    <t>1.50</t>
  </si>
  <si>
    <t>1.4.2026 - 31.3.2027</t>
  </si>
  <si>
    <t>~ 0.8</t>
  </si>
  <si>
    <t>1.4.2027 - 31.3.2028</t>
  </si>
  <si>
    <t>~ 0</t>
  </si>
  <si>
    <t>1.4.2028 - 31.3.2029</t>
  </si>
  <si>
    <t>~ 12.3</t>
  </si>
  <si>
    <t>1.4.2029 - 31.3.2030</t>
  </si>
  <si>
    <t>~ 7.3</t>
  </si>
  <si>
    <t>1.4.2030 - 31.3.2031</t>
  </si>
  <si>
    <t>~ 13.9</t>
  </si>
  <si>
    <t>1.4.2031 - 31.3.2032</t>
  </si>
  <si>
    <t>~ 1.1</t>
  </si>
  <si>
    <t>1.4.2032 - 31.3.2033</t>
  </si>
  <si>
    <t>~ 31.1</t>
  </si>
  <si>
    <t>1.4.2033 - 31.3.2034</t>
  </si>
  <si>
    <t>~ 25.0</t>
  </si>
  <si>
    <t>1.4.2034 - 31.3.2035</t>
  </si>
  <si>
    <t>~ 0.3</t>
  </si>
  <si>
    <t>1.4.2035 - 31.3.2036</t>
  </si>
  <si>
    <t>1.4.2036 - 31.3.2037</t>
  </si>
  <si>
    <t>1.4.2037 - 31.3.2038</t>
  </si>
  <si>
    <t>~ 23.2</t>
  </si>
  <si>
    <t>1.4.2038 - 31.3.2039</t>
  </si>
  <si>
    <t>~ 19.3</t>
  </si>
  <si>
    <t>1.4.2039 - 31.3.2040</t>
  </si>
  <si>
    <t>1.4.2040 - 31.3.2041</t>
  </si>
  <si>
    <t>Sellafield enhanced 3 m³ box</t>
  </si>
  <si>
    <t xml:space="preserve"> 84.5</t>
  </si>
  <si>
    <t xml:space="preserve"> 0.94</t>
  </si>
  <si>
    <t>2.1</t>
  </si>
  <si>
    <t>153</t>
  </si>
  <si>
    <t>Total mass to 2040 = 164762.3kg assumed, total volume = 177.09 m3. Assumed forecast based on predicted plant item failure.</t>
  </si>
  <si>
    <t>The waste will be retrieved from MSSS and stored in an unconditioned state for a period of 70 years. Following the period of storage, it will be retrieved (from storage) and conditioned for ultimate disposal to the GDF.</t>
  </si>
  <si>
    <t>MSSS wastes will be conditioned using an appropriate matrix</t>
  </si>
  <si>
    <t>There will be considerable variability in unconditioned waste volume per package due to variations in skip loading and content. The actual number of packages produced is identified in the Sellafield Retrievals Product and Secondary Waste Plan.</t>
  </si>
  <si>
    <t>Waste matrix (as retrieved) will be in-filled with grout. A second pour of capping grout will be added. Void spaces between Skip wall and Box wall will be filled with grout.</t>
  </si>
  <si>
    <t>Contamination of ILW carryover from contact with MSSS compartment waste.</t>
  </si>
  <si>
    <t>Activity unknown as contamination levels and predicitons of number of items unknown.</t>
  </si>
  <si>
    <t>Specific activity not calculated as it depends on the amount of contamination / sludge carryover per waste item from contact with MSSS waste, the associated compartment from which it came. Arisings forecast not detailed enough to calculate this information.</t>
  </si>
  <si>
    <t>~</t>
  </si>
  <si>
    <t>0.93</t>
  </si>
  <si>
    <t>~ 2.0</t>
  </si>
  <si>
    <t>Non-standard</t>
  </si>
  <si>
    <t>Density of conditioned waste will be fairly uniform.</t>
  </si>
  <si>
    <t>None assumed</t>
  </si>
  <si>
    <t>169.7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</si>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</sst>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customHeight="1" x14ac:dyDescent="0.25">
      <c r="A16" s="254"/>
      <c r="B16" s="254"/>
      <c r="C16" s="9"/>
      <c r="D16" s="253" t="s">
        <v>418</v>
      </c>
      <c r="E16" s="254"/>
      <c r="F16" s="254"/>
      <c r="G16" s="254"/>
      <c r="H16" s="255"/>
      <c r="I16" s="251" t="s">
        <v>419</v>
      </c>
      <c r="J16" s="252"/>
      <c r="N16" s="192"/>
      <c r="O16" s="182"/>
      <c r="P16" s="172"/>
    </row>
    <row r="17" spans="1:16" s="6" customFormat="1" ht="12.75" customHeight="1" x14ac:dyDescent="0.25">
      <c r="A17" s="254"/>
      <c r="B17" s="254"/>
      <c r="C17" s="9"/>
      <c r="D17" s="253" t="s">
        <v>420</v>
      </c>
      <c r="E17" s="254"/>
      <c r="F17" s="254"/>
      <c r="G17" s="254"/>
      <c r="H17" s="255"/>
      <c r="I17" s="251" t="s">
        <v>421</v>
      </c>
      <c r="J17" s="252"/>
      <c r="N17" s="192"/>
      <c r="O17" s="182"/>
      <c r="P17" s="172"/>
    </row>
    <row r="18" spans="1:16" s="6" customFormat="1" ht="12.75" customHeight="1" x14ac:dyDescent="0.25">
      <c r="A18" s="254"/>
      <c r="B18" s="254"/>
      <c r="C18" s="9"/>
      <c r="D18" s="253" t="s">
        <v>422</v>
      </c>
      <c r="E18" s="254"/>
      <c r="F18" s="254"/>
      <c r="G18" s="254"/>
      <c r="H18" s="255"/>
      <c r="I18" s="251" t="s">
        <v>423</v>
      </c>
      <c r="J18" s="252"/>
      <c r="N18" s="181"/>
      <c r="O18" s="182"/>
      <c r="P18" s="172"/>
    </row>
    <row r="19" spans="1:16" s="6" customFormat="1" ht="12.75" customHeight="1" x14ac:dyDescent="0.25">
      <c r="A19" s="254"/>
      <c r="B19" s="254"/>
      <c r="C19" s="9"/>
      <c r="D19" s="253" t="s">
        <v>424</v>
      </c>
      <c r="E19" s="254"/>
      <c r="F19" s="254"/>
      <c r="G19" s="254"/>
      <c r="H19" s="255"/>
      <c r="I19" s="251" t="s">
        <v>425</v>
      </c>
      <c r="J19" s="252"/>
      <c r="N19" s="181"/>
      <c r="O19" s="182"/>
      <c r="P19" s="172"/>
    </row>
    <row r="20" spans="1:16" s="6" customFormat="1" ht="12.75" customHeight="1" x14ac:dyDescent="0.25">
      <c r="A20" s="254"/>
      <c r="B20" s="254"/>
      <c r="C20" s="9"/>
      <c r="D20" s="253" t="s">
        <v>426</v>
      </c>
      <c r="E20" s="254"/>
      <c r="F20" s="254"/>
      <c r="G20" s="254"/>
      <c r="H20" s="255"/>
      <c r="I20" s="251" t="s">
        <v>427</v>
      </c>
      <c r="J20" s="252"/>
      <c r="N20" s="181"/>
      <c r="O20" s="182"/>
      <c r="P20" s="172"/>
    </row>
    <row r="21" spans="1:16" s="6" customFormat="1" ht="12.75" customHeight="1" x14ac:dyDescent="0.25">
      <c r="A21" s="254"/>
      <c r="B21" s="254"/>
      <c r="C21" s="9"/>
      <c r="D21" s="253" t="s">
        <v>428</v>
      </c>
      <c r="E21" s="254"/>
      <c r="F21" s="254"/>
      <c r="G21" s="254"/>
      <c r="H21" s="255"/>
      <c r="I21" s="251" t="s">
        <v>429</v>
      </c>
      <c r="J21" s="252"/>
      <c r="N21" s="181"/>
      <c r="O21" s="182"/>
      <c r="P21" s="172"/>
    </row>
    <row r="22" spans="1:16" s="6" customFormat="1" ht="12.75" customHeight="1" x14ac:dyDescent="0.25">
      <c r="A22" s="254"/>
      <c r="B22" s="254"/>
      <c r="C22" s="9"/>
      <c r="D22" s="253" t="s">
        <v>430</v>
      </c>
      <c r="E22" s="254"/>
      <c r="F22" s="254"/>
      <c r="G22" s="254"/>
      <c r="H22" s="255"/>
      <c r="I22" s="251" t="s">
        <v>431</v>
      </c>
      <c r="J22" s="252"/>
      <c r="N22" s="181"/>
      <c r="O22" s="182"/>
      <c r="P22" s="172"/>
    </row>
    <row r="23" spans="1:16" s="6" customFormat="1" ht="12.75" customHeight="1" x14ac:dyDescent="0.25">
      <c r="A23" s="254"/>
      <c r="B23" s="254"/>
      <c r="C23" s="9"/>
      <c r="D23" s="253" t="s">
        <v>432</v>
      </c>
      <c r="E23" s="254"/>
      <c r="F23" s="254"/>
      <c r="G23" s="254"/>
      <c r="H23" s="255"/>
      <c r="I23" s="251" t="s">
        <v>433</v>
      </c>
      <c r="J23" s="252"/>
      <c r="N23" s="181"/>
      <c r="O23" s="182"/>
      <c r="P23" s="172"/>
    </row>
    <row r="24" spans="1:16" s="6" customFormat="1" ht="12.75" customHeight="1" x14ac:dyDescent="0.25">
      <c r="A24" s="254"/>
      <c r="B24" s="254"/>
      <c r="C24" s="9"/>
      <c r="D24" s="253" t="s">
        <v>434</v>
      </c>
      <c r="E24" s="254"/>
      <c r="F24" s="254"/>
      <c r="G24" s="254"/>
      <c r="H24" s="255"/>
      <c r="I24" s="251" t="s">
        <v>435</v>
      </c>
      <c r="J24" s="252"/>
      <c r="N24" s="181"/>
      <c r="O24" s="182"/>
      <c r="P24" s="172"/>
    </row>
    <row r="25" spans="1:16" s="6" customFormat="1" ht="12.75" customHeight="1" x14ac:dyDescent="0.25">
      <c r="A25" s="254"/>
      <c r="B25" s="254"/>
      <c r="C25" s="9"/>
      <c r="D25" s="253" t="s">
        <v>436</v>
      </c>
      <c r="E25" s="254"/>
      <c r="F25" s="254"/>
      <c r="G25" s="254"/>
      <c r="H25" s="255"/>
      <c r="I25" s="251" t="s">
        <v>425</v>
      </c>
      <c r="J25" s="252"/>
      <c r="N25" s="181"/>
      <c r="O25" s="182"/>
      <c r="P25" s="172"/>
    </row>
    <row r="26" spans="1:16" s="6" customFormat="1" ht="12.75" customHeight="1" x14ac:dyDescent="0.25">
      <c r="A26" s="254"/>
      <c r="B26" s="254"/>
      <c r="C26" s="9"/>
      <c r="D26" s="253" t="s">
        <v>437</v>
      </c>
      <c r="E26" s="254"/>
      <c r="F26" s="254"/>
      <c r="G26" s="254"/>
      <c r="H26" s="255"/>
      <c r="I26" s="251" t="s">
        <v>427</v>
      </c>
      <c r="J26" s="252"/>
      <c r="N26" s="181"/>
      <c r="O26" s="182"/>
      <c r="P26" s="172"/>
    </row>
    <row r="27" spans="1:16" s="6" customFormat="1" ht="12.75" customHeight="1" x14ac:dyDescent="0.25">
      <c r="A27" s="254"/>
      <c r="B27" s="254"/>
      <c r="C27" s="9"/>
      <c r="D27" s="253" t="s">
        <v>438</v>
      </c>
      <c r="E27" s="254"/>
      <c r="F27" s="254"/>
      <c r="G27" s="254"/>
      <c r="H27" s="255"/>
      <c r="I27" s="251" t="s">
        <v>439</v>
      </c>
      <c r="J27" s="252"/>
      <c r="N27" s="181"/>
      <c r="O27" s="182"/>
      <c r="P27" s="172"/>
    </row>
    <row r="28" spans="1:16" s="6" customFormat="1" ht="12.75" customHeight="1" x14ac:dyDescent="0.25">
      <c r="A28" s="254"/>
      <c r="B28" s="254"/>
      <c r="C28" s="9"/>
      <c r="D28" s="253" t="s">
        <v>440</v>
      </c>
      <c r="E28" s="254"/>
      <c r="F28" s="254"/>
      <c r="G28" s="254"/>
      <c r="H28" s="255"/>
      <c r="I28" s="251" t="s">
        <v>441</v>
      </c>
      <c r="J28" s="252"/>
      <c r="N28" s="181"/>
      <c r="O28" s="182"/>
      <c r="P28" s="172"/>
    </row>
    <row r="29" spans="1:16" s="6" customFormat="1" ht="12.75" customHeight="1" x14ac:dyDescent="0.25">
      <c r="A29" s="254"/>
      <c r="B29" s="254"/>
      <c r="C29" s="9"/>
      <c r="D29" s="253" t="s">
        <v>442</v>
      </c>
      <c r="E29" s="254"/>
      <c r="F29" s="254"/>
      <c r="G29" s="254"/>
      <c r="H29" s="255"/>
      <c r="I29" s="251" t="s">
        <v>427</v>
      </c>
      <c r="J29" s="252"/>
      <c r="N29" s="181"/>
      <c r="O29" s="182"/>
      <c r="P29" s="172"/>
    </row>
    <row r="30" spans="1:16" s="6" customFormat="1" ht="12.75" hidden="1" customHeight="1" x14ac:dyDescent="0.25">
      <c r="A30" s="254"/>
      <c r="B30" s="254"/>
      <c r="C30" s="9"/>
      <c r="D30" s="253" t="s">
        <v>389</v>
      </c>
      <c r="E30" s="254"/>
      <c r="F30" s="254"/>
      <c r="G30" s="254"/>
      <c r="H30" s="255"/>
      <c r="I30" s="251">
        <v>0</v>
      </c>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443</v>
      </c>
      <c r="E110" s="244"/>
      <c r="F110" s="244"/>
      <c r="G110" s="244"/>
      <c r="H110" s="245"/>
      <c r="I110" s="249" t="s">
        <v>435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462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457</v>
      </c>
      <c r="E130" s="202" t="s">
        <v>458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410</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444</v>
      </c>
      <c r="C343" s="223"/>
      <c r="D343" s="223"/>
      <c r="E343" s="223"/>
      <c r="F343" s="223"/>
      <c r="G343" s="223"/>
      <c r="H343" s="224"/>
      <c r="I343" s="225" t="s">
        <v>445</v>
      </c>
      <c r="J343" s="226"/>
      <c r="K343" s="225" t="s">
        <v>446</v>
      </c>
      <c r="L343" s="226"/>
      <c r="M343" s="225" t="s">
        <v>447</v>
      </c>
      <c r="N343" s="226"/>
      <c r="O343" s="225" t="s">
        <v>448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452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459</v>
      </c>
      <c r="E349" s="197"/>
      <c r="F349" s="60"/>
      <c r="G349" s="46"/>
      <c r="H349" s="46"/>
      <c r="I349" s="46"/>
      <c r="J349" s="46"/>
      <c r="K349" s="6"/>
      <c r="L349" s="6"/>
      <c r="M349" s="6"/>
      <c r="N349" s="6"/>
      <c r="O349" s="11"/>
      <c r="P349" s="6"/>
    </row>
    <row r="350" spans="1:19" ht="12" customHeight="1" x14ac:dyDescent="0.2">
      <c r="A350" s="203" t="s">
        <v>200</v>
      </c>
      <c r="B350" s="203"/>
      <c r="C350" s="203"/>
      <c r="D350" s="202" t="s">
        <v>461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2D98</v>
      </c>
      <c r="G3" s="376"/>
      <c r="H3" s="376"/>
      <c r="I3" s="376"/>
      <c r="J3" s="376"/>
      <c r="K3" s="377"/>
      <c r="L3" s="384" t="str">
        <f>DataSheet!F2</f>
        <v>MSSS Secondary ILW from SMF</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464</v>
      </c>
      <c r="W67" s="113"/>
      <c r="X67" s="114"/>
      <c r="Y67" s="144">
        <v>0</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51A4A8-3BE1-4417-96D4-36F824B000B0}"/>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ec87dafa-6280-4f51-bd68-12ee9ee10948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c35159f4-75c0-4dc3-80f6-6280f590e194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2026-04-14T11:14:33Z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756500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