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<sst xmlns="http://schemas.openxmlformats.org/spreadsheetml/2006/main" count="993" uniqueCount="478">
  <si>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</si>
  <si>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</si>
  <si>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</si>
  <si>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</si>
  <si>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</si>
  <si>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</si>
  <si>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</si>
  <si>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</si>
  <si>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</si>
  <si>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</si>
  <si>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</si>
  <si>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</si>
  <si>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</si>
  <si>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</si>
  <si>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</si>
  <si>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</si>
  <si>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</si>
  <si>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</si>
  <si>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</si>
  <si>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</si>
  <si>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</si>
  <si>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</si>
  <si>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</si>
  <si>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</si>
  <si>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</si>
  <si>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</si>
  <si>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</si>
  <si>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</si>
  <si>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</si>
  <si>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</si>
  <si>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</si>
  <si>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</si>
  <si>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</si>
  <si>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</si>
  <si>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</si>
  <si>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</si>
  <si>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</si>
  <si>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</si>
  <si>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</si>
  <si>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</si>
  <si>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</si>
  <si>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</si>
  <si>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</si>
  <si>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</si>
  <si>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</si>
  <si>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</si>
  <si>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</si>
  <si>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</si>
  <si>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</si>
  <si>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</si>
  <si>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</si>
  <si>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</si>
  <si>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</si>
  <si>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</si>
  <si>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</si>
  <si>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</si>
  <si>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</si>
  <si>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</si>
  <si>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</si>
  <si>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</si>
  <si>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</si>
  <si>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</si>
  <si>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</si>
  <si>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</si>
  <si>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</si>
  <si>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</si>
  <si>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</si>
  <si>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</si>
  <si>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</si>
  <si>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</si>
  <si>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</si>
  <si>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</si>
  <si>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</si>
  <si>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</si>
  <si>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</si>
  <si>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</si>
  <si>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</si>
  <si>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</si>
  <si>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</si>
  <si>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</si>
  <si>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</si>
  <si>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</si>
  <si>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</si>
  <si>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</si>
  <si>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</si>
  <si>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</si>
  <si>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</si>
  <si>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</si>
  <si>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</si>
  <si>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</si>
  <si>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</si>
  <si>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</si>
  <si>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</si>
  <si>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</si>
  <si>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</si>
  <si>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</si>
  <si>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</si>
  <si>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</si>
  <si>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</si>
  <si>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</si>
  <si>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</si>
  <si>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</si>
  <si>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</si>
  <si>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</si>
  <si>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</si>
  <si>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</si>
  <si>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</si>
  <si>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</si>
  <si>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</si>
  <si>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</si>
  <si>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</si>
  <si>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</si>
  <si>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</si>
  <si>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</si>
  <si>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</si>
  <si>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</si>
  <si>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</si>
  <si>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</si>
  <si>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</si>
  <si>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</si>
  <si>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</si>
  <si>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</si>
  <si>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</si>
  <si>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</si>
  <si>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</si>
  <si>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</si>
  <si>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</si>
  <si>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</si>
  <si>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</si>
  <si>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</si>
  <si>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</si>
  <si>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</si>
  <si>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</si>
  <si>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</si>
  <si>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</si>
  <si>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</si>
  <si>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</si>
  <si>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</si>
  <si>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</si>
  <si>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</si>
  <si>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</si>
  <si>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</si>
  <si>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</si>
  <si>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</si>
  <si>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</si>
  <si>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</si>
  <si>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</si>
  <si>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</si>
  <si>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</si>
  <si>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</si>
  <si>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</si>
  <si>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</si>
  <si>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</si>
  <si>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</si>
  <si>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</si>
  <si>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</si>
  <si>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</si>
  <si>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</si>
  <si>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</si>
  <si>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</si>
  <si>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</si>
  <si>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</si>
  <si>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</si>
  <si>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</si>
  <si>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</si>
  <si>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</si>
  <si>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</si>
  <si>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</si>
  <si>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</si>
  <si>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</si>
  <si>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</si>
  <si>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</si>
  <si>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</si>
  <si>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</si>
  <si>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</si>
  <si>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</si>
  <si>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</si>
  <si>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</si>
  <si>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</si>
  <si>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</si>
  <si>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</si>
  <si>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</si>
  <si>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</si>
  <si>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</si>
  <si>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</si>
  <si>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</si>
  <si>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</si>
  <si>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</si>
  <si>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</si>
  <si>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</si>
  <si>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</si>
  <si>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</si>
  <si>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</si>
  <si>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</si>
  <si>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</si>
  <si>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</si>
  <si>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</si>
  <si>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</si>
  <si>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</si>
  <si>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</si>
  <si>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</si>
  <si>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</si>
  <si>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</si>
  <si>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</si>
  <si>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</si>
  <si>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</si>
  <si>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</si>
  <si>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</si>
  <si>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</si>
  <si>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</si>
  <si>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</si>
  <si>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</si>
  <si>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</si>
  <si>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</si>
  <si>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</si>
  <si>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</si>
  <si>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</si>
  <si>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</si>
  <si>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</si>
  <si>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</si>
  <si>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</si>
  <si>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</si>
  <si>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</si>
  <si>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</si>
  <si>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</si>
  <si>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</si>
  <si>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</si>
  <si>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</si>
  <si>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</si>
  <si>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</si>
  <si>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</si>
  <si>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</si>
  <si>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</si>
  <si>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</si>
  <si>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</si>
  <si>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</si>
  <si>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</si>
  <si>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</si>
  <si>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</si>
  <si>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</si>
  <si>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</si>
  <si>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</si>
  <si>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</si>
  <si>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</si>
  <si>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</si>
  <si>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</si>
  <si>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</si>
  <si>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</si>
  <si>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</si>
  <si>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</si>
  <si>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</si>
  <si>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</si>
  <si>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</si>
  <si>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</si>
  <si>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</si>
  <si>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</si>
  <si>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</si>
  <si>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</si>
  <si>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</si>
  <si>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</si>
  <si>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</si>
  <si>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</si>
  <si>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</si>
  <si>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</si>
  <si>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</si>
  <si>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</si>
  <si>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</si>
  <si>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</si>
  <si>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</si>
  <si>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</si>
  <si>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</si>
  <si>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</si>
  <si>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</si>
  <si>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</si>
  <si>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</si>
  <si>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</si>
  <si>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</si>
  <si>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</si>
  <si>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</si>
  <si>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</si>
  <si>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</si>
  <si>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</si>
  <si>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</si>
  <si>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</si>
  <si>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</si>
  <si>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</si>
  <si>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</si>
  <si>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</si>
  <si>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</si>
  <si>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</si>
  <si>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</si>
  <si>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</si>
  <si>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</si>
  <si>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</si>
  <si>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</si>
  <si>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</si>
  <si>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</si>
  <si>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</si>
  <si>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</si>
  <si>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</si>
  <si>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</si>
  <si>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</si>
  <si>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</si>
  <si>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</si>
  <si>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</si>
  <si>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</si>
  <si>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</si>
  <si>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</si>
  <si>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</si>
  <si>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</si>
  <si>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</si>
  <si>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</si>
  <si>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</si>
  <si>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</si>
  <si>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</si>
  <si>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</si>
  <si>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</si>
  <si>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</si>
  <si>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</si>
  <si>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</si>
  <si>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</si>
  <si>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</si>
  <si>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</si>
  <si>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</si>
  <si>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</si>
  <si>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</si>
  <si>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</si>
  <si>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</si>
  <si>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</si>
  <si>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</si>
  <si>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</si>
  <si>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</si>
  <si>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</si>
  <si>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</si>
  <si>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</si>
  <si>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</si>
  <si>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</si>
  <si>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</si>
  <si>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</si>
  <si>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</si>
  <si>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</si>
  <si>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</si>
  <si>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</si>
  <si>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</si>
  <si>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</si>
  <si>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</si>
  <si>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</si>
  <si>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</si>
  <si>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</si>
  <si>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</si>
  <si>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</si>
  <si>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</si>
  <si>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</si>
  <si>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</si>
  <si>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</si>
  <si>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</si>
  <si>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</si>
  <si>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</si>
  <si>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</si>
  <si>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</si>
  <si>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</si>
  <si>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</si>
  <si>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</si>
  <si>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</si>
  <si>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</si>
  <si>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</si>
  <si>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</si>
  <si>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</si>
  <si>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</si>
  <si>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</si>
  <si>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</si>
  <si>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</si>
  <si>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</si>
  <si>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</si>
  <si>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</si>
  <si>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</si>
  <si>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</si>
  <si>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</si>
  <si>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</si>
  <si>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</si>
  <si>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</si>
  <si>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</si>
  <si>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</si>
  <si>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</si>
  <si>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</si>
  <si>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</si>
  <si>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</si>
  <si>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</si>
  <si>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</si>
  <si>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</si>
  <si>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</si>
  <si>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</si>
  <si>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</si>
  <si>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5B330</t>
  </si>
  <si>
    <t>CHILW Retrievable Drum Store ILW</t>
  </si>
  <si>
    <t>Nuclear Decommissioning Authority</t>
  </si>
  <si>
    <t>Nuclear Restoration Services Ltd (NRS)</t>
  </si>
  <si>
    <t>ILW</t>
  </si>
  <si>
    <t>Programme data is based on Life Time Plan 2024 dataset generated in December 2023</t>
  </si>
  <si>
    <t>This waste arises from the decommissioning of the high alpha low beta/gamma retrievable drum store - those areas which are contaminated with CHILW.</t>
  </si>
  <si>
    <t>The waste will mainly be contaminated steel and components from a glovebox. No large items are expected.</t>
  </si>
  <si>
    <t xml:space="preserve">This waste will be processed through a dedicated ILW repackaging facility which will produce 500 L drums. </t>
  </si>
  <si>
    <t>Stocks volumes have been re-evaluated since 2016 and are currently zero as per LoC/29919616; these are now incorporated under 5B24.</t>
  </si>
  <si>
    <t>Yes</t>
  </si>
  <si>
    <t>Neutral</t>
  </si>
  <si>
    <t xml:space="preserve">Glass (5.69%), Lead (2.85%), Mild Steel (83.09%), Paper (0.97%), Plastic (7.32%), Rubber (0.08%), </t>
  </si>
  <si>
    <t xml:space="preserve"> 0</t>
  </si>
  <si>
    <t>= 83.1</t>
  </si>
  <si>
    <t>Mild Steel</t>
  </si>
  <si>
    <t>= 2.8</t>
  </si>
  <si>
    <t>= 0.97</t>
  </si>
  <si>
    <t>= 3.7</t>
  </si>
  <si>
    <t>NE</t>
  </si>
  <si>
    <t>= 0.08</t>
  </si>
  <si>
    <t>= 5.7</t>
  </si>
  <si>
    <t>glass</t>
  </si>
  <si>
    <t xml:space="preserve"> 73.76% by wt of all metals will be bulk from tanks and gloveboxes.</t>
  </si>
  <si>
    <t>= 1</t>
  </si>
  <si>
    <t>Hepa Filters</t>
  </si>
  <si>
    <t>Not yet determined</t>
  </si>
  <si>
    <t>= 3</t>
  </si>
  <si>
    <t>Solid sources Pu239+Am241</t>
  </si>
  <si>
    <t>On-site</t>
  </si>
  <si>
    <t>= 100.0</t>
  </si>
  <si>
    <t>Combined ILW Repackaging Facility</t>
  </si>
  <si>
    <t>Dounreay</t>
  </si>
  <si>
    <t>= 0</t>
  </si>
  <si>
    <t>1.4.2047 - 31.3.2048</t>
  </si>
  <si>
    <t>&lt; 0.1</t>
  </si>
  <si>
    <t>0.80</t>
  </si>
  <si>
    <t>1.20</t>
  </si>
  <si>
    <t>1.4.2048 - 31.3.2049</t>
  </si>
  <si>
    <t>= 0.4</t>
  </si>
  <si>
    <t>1.4.2049 - 31.3.2050</t>
  </si>
  <si>
    <t>500 l drum (pucks)</t>
  </si>
  <si>
    <t xml:space="preserve"> 100.0</t>
  </si>
  <si>
    <t xml:space="preserve"> 0.39</t>
  </si>
  <si>
    <t>0.40</t>
  </si>
  <si>
    <t>2</t>
  </si>
  <si>
    <t>Non-NSDF HAW</t>
  </si>
  <si>
    <t>Dounreay LLWDV</t>
  </si>
  <si>
    <t>RED</t>
  </si>
  <si>
    <t>There is potential for LLW to be diverted out of this stream during repacking of ILW into 500L drums. However details of this will be confirmed through the design process of the repackaging plant</t>
  </si>
  <si>
    <t>Not expected to be present.</t>
  </si>
  <si>
    <t>May be present as oxide at low levels.</t>
  </si>
  <si>
    <t>May be present at low levels.</t>
  </si>
  <si>
    <t>Based on actuals data from Dounreay's waste consignment system between 2010-2019. Data considered acceptable for 2025 submission.</t>
  </si>
  <si>
    <t>Waste will be conditioned using a grout matrix into 500l drums. This will be done through a dedicated ILW repackaging facility, which will handle both RHILW and CHILW 200l drums. This facility will produce conditioned 500l drums</t>
  </si>
  <si>
    <t>42% Water, Dounreay uses OPC instead of BFS (1:3 OPC:PFA)</t>
  </si>
  <si>
    <t>It is estimated that between 2 and 8 pucks with an average of 5 pucks will be placed in a 500 l drum. A small percentage of drums unsuitable for suoercompaction will be grouted directly into the 500 l drum.</t>
  </si>
  <si>
    <t>The source of radioactivity is from the CHILW repackaging and storage operations previously carried out in the facility.</t>
  </si>
  <si>
    <t>Specific activity of waste arisings is based on 5B24 operational waste and should be regarded as a worst case estimate.</t>
  </si>
  <si>
    <t>=</t>
  </si>
  <si>
    <t>0.25</t>
  </si>
  <si>
    <t>~ 2.5</t>
  </si>
  <si>
    <t>Non-standard</t>
  </si>
  <si>
    <t>The density of the conditioned product is likely to be in the range 2-3 te/m3.</t>
  </si>
  <si>
    <t>1.93E-13</t>
  </si>
  <si>
    <t>C</t>
  </si>
  <si>
    <t>5.86E-18</t>
  </si>
  <si>
    <t>1.58E-17</t>
  </si>
  <si>
    <t>2.05E-13</t>
  </si>
  <si>
    <t>1.95E-13</t>
  </si>
  <si>
    <t>6.04E-18</t>
  </si>
  <si>
    <t>6.09E-18</t>
  </si>
  <si>
    <t>7.79E-17</t>
  </si>
  <si>
    <t>3.37E-12</t>
  </si>
  <si>
    <t>4.91E-09</t>
  </si>
  <si>
    <t>4.31E-14</t>
  </si>
  <si>
    <t>5.32E-08</t>
  </si>
  <si>
    <t>5.26E-07</t>
  </si>
  <si>
    <t>5.08E-09</t>
  </si>
  <si>
    <t>9.00E+00</t>
  </si>
  <si>
    <t>3.00E+00</t>
  </si>
  <si>
    <t>4.49E-01</t>
  </si>
  <si>
    <t>4.98E-03</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</si>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</sst>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426</v>
      </c>
      <c r="J14" s="252"/>
      <c r="K14" s="181"/>
      <c r="L14" s="307"/>
      <c r="N14" s="228"/>
      <c r="O14" s="229"/>
      <c r="P14" s="171"/>
    </row>
    <row r="15" spans="1:19" s="6" customFormat="1" ht="12.75" customHeight="1" x14ac:dyDescent="0.25">
      <c r="A15" s="254" t="s">
        <v>391</v>
      </c>
      <c r="B15" s="254"/>
      <c r="C15" s="9"/>
      <c r="D15" s="253" t="s">
        <v>427</v>
      </c>
      <c r="E15" s="254"/>
      <c r="F15" s="254"/>
      <c r="G15" s="254"/>
      <c r="H15" s="255"/>
      <c r="I15" s="251" t="s">
        <v>428</v>
      </c>
      <c r="J15" s="252"/>
      <c r="K15" s="181"/>
      <c r="L15" s="307"/>
      <c r="N15" s="192"/>
      <c r="O15" s="182"/>
      <c r="P15" s="172"/>
    </row>
    <row r="16" spans="1:19" s="6" customFormat="1" ht="12.75" customHeight="1" x14ac:dyDescent="0.25">
      <c r="A16" s="254"/>
      <c r="B16" s="254"/>
      <c r="C16" s="9"/>
      <c r="D16" s="253" t="s">
        <v>431</v>
      </c>
      <c r="E16" s="254"/>
      <c r="F16" s="254"/>
      <c r="G16" s="254"/>
      <c r="H16" s="255"/>
      <c r="I16" s="251" t="s">
        <v>432</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433</v>
      </c>
      <c r="E110" s="244"/>
      <c r="F110" s="244"/>
      <c r="G110" s="244"/>
      <c r="H110" s="245"/>
      <c r="I110" s="249" t="s">
        <v>432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476</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452</v>
      </c>
      <c r="E130" s="202" t="s">
        <v>453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412</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412</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414</v>
      </c>
      <c r="K189" s="234" t="s">
        <v>415</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412</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412</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412</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29" t="s">
        <v>412</v>
      </c>
      <c r="K218" s="234" t="s">
        <v>389</v>
      </c>
      <c r="L218" s="235"/>
      <c r="M218" s="235"/>
      <c r="N218" s="235"/>
      <c r="O218" s="235"/>
      <c r="P218" s="236"/>
    </row>
    <row r="219" spans="1:17" s="6" customFormat="1" ht="12" customHeight="1" x14ac:dyDescent="0.25">
      <c r="D219" s="186" t="s">
        <v>108</v>
      </c>
      <c r="E219" s="187"/>
      <c r="F219" s="187"/>
      <c r="G219" s="187"/>
      <c r="H219" s="187"/>
      <c r="I219" s="188"/>
      <c r="J219" s="129"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29"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412</v>
      </c>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412</v>
      </c>
      <c r="K236" s="234" t="s">
        <v>389</v>
      </c>
      <c r="L236" s="235"/>
      <c r="M236" s="235"/>
      <c r="N236" s="235"/>
      <c r="O236" s="235"/>
      <c r="P236" s="236"/>
    </row>
    <row r="237" spans="1:17" s="6" customFormat="1" ht="12" customHeight="1" x14ac:dyDescent="0.25">
      <c r="D237" s="186" t="s">
        <v>124</v>
      </c>
      <c r="E237" s="187"/>
      <c r="F237" s="187"/>
      <c r="G237" s="187"/>
      <c r="H237" s="187"/>
      <c r="I237" s="188"/>
      <c r="J237" s="146" t="s">
        <v>412</v>
      </c>
      <c r="K237" s="234" t="s">
        <v>389</v>
      </c>
      <c r="L237" s="235"/>
      <c r="M237" s="235"/>
      <c r="N237" s="235"/>
      <c r="O237" s="235"/>
      <c r="P237" s="236"/>
    </row>
    <row r="238" spans="1:17" s="6" customFormat="1" ht="12" customHeight="1" x14ac:dyDescent="0.25">
      <c r="D238" s="186" t="s">
        <v>125</v>
      </c>
      <c r="E238" s="187"/>
      <c r="F238" s="187"/>
      <c r="G238" s="187"/>
      <c r="H238" s="187"/>
      <c r="I238" s="188"/>
      <c r="J238" s="146" t="s">
        <v>412</v>
      </c>
      <c r="K238" s="234" t="s">
        <v>389</v>
      </c>
      <c r="L238" s="235"/>
      <c r="M238" s="235"/>
      <c r="N238" s="235"/>
      <c r="O238" s="235"/>
      <c r="P238" s="236"/>
    </row>
    <row r="239" spans="1:17" s="6" customFormat="1" ht="12" customHeight="1" x14ac:dyDescent="0.25">
      <c r="D239" s="186" t="s">
        <v>126</v>
      </c>
      <c r="E239" s="187"/>
      <c r="F239" s="187"/>
      <c r="G239" s="187"/>
      <c r="H239" s="187"/>
      <c r="I239" s="188"/>
      <c r="J239" s="146" t="s">
        <v>412</v>
      </c>
      <c r="K239" s="234" t="s">
        <v>389</v>
      </c>
      <c r="L239" s="235"/>
      <c r="M239" s="235"/>
      <c r="N239" s="235"/>
      <c r="O239" s="235"/>
      <c r="P239" s="236"/>
    </row>
    <row r="240" spans="1:17" s="6" customFormat="1" ht="12" customHeight="1" x14ac:dyDescent="0.25">
      <c r="D240" s="186" t="s">
        <v>127</v>
      </c>
      <c r="E240" s="187"/>
      <c r="F240" s="187"/>
      <c r="G240" s="187"/>
      <c r="H240" s="187"/>
      <c r="I240" s="188"/>
      <c r="J240" s="146" t="s">
        <v>412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412</v>
      </c>
      <c r="K241" s="234" t="s">
        <v>389</v>
      </c>
      <c r="L241" s="235"/>
      <c r="M241" s="235"/>
      <c r="N241" s="235"/>
      <c r="O241" s="235"/>
      <c r="P241" s="236"/>
    </row>
    <row r="242" spans="1:16" s="6" customFormat="1" ht="12" customHeight="1" x14ac:dyDescent="0.25">
      <c r="D242" s="186" t="s">
        <v>129</v>
      </c>
      <c r="E242" s="187"/>
      <c r="F242" s="187"/>
      <c r="G242" s="187"/>
      <c r="H242" s="187"/>
      <c r="I242" s="188"/>
      <c r="J242" s="176" t="s">
        <v>412</v>
      </c>
      <c r="K242" s="234" t="s">
        <v>389</v>
      </c>
      <c r="L242" s="235"/>
      <c r="M242" s="235"/>
      <c r="N242" s="235"/>
      <c r="O242" s="235"/>
      <c r="P242" s="236"/>
    </row>
    <row r="243" spans="1:16" s="6" customFormat="1" ht="12" customHeight="1" x14ac:dyDescent="0.25">
      <c r="D243" s="186" t="s">
        <v>130</v>
      </c>
      <c r="E243" s="187"/>
      <c r="F243" s="187"/>
      <c r="G243" s="187"/>
      <c r="H243" s="187"/>
      <c r="I243" s="188"/>
      <c r="J243" s="176" t="s">
        <v>412</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412</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412</v>
      </c>
      <c r="K247" s="234" t="s">
        <v>389</v>
      </c>
      <c r="L247" s="235"/>
      <c r="M247" s="235"/>
      <c r="N247" s="235"/>
      <c r="O247" s="235"/>
      <c r="P247" s="236"/>
    </row>
    <row r="248" spans="1:16" s="6" customFormat="1" ht="12" customHeight="1" x14ac:dyDescent="0.25">
      <c r="D248" s="349" t="s">
        <v>135</v>
      </c>
      <c r="E248" s="350"/>
      <c r="F248" s="350"/>
      <c r="G248" s="350"/>
      <c r="H248" s="350"/>
      <c r="I248" s="351"/>
      <c r="J248" s="176" t="s">
        <v>412</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412</v>
      </c>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412</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7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412</v>
      </c>
      <c r="K262" s="277" t="s">
        <v>389</v>
      </c>
      <c r="L262" s="278"/>
      <c r="M262" s="278"/>
      <c r="N262" s="278"/>
      <c r="O262" s="278"/>
      <c r="P262" s="279"/>
    </row>
    <row r="263" spans="1:17" s="6" customFormat="1" ht="12" customHeight="1" x14ac:dyDescent="0.25">
      <c r="D263" s="186" t="s">
        <v>148</v>
      </c>
      <c r="E263" s="187"/>
      <c r="F263" s="187"/>
      <c r="G263" s="187"/>
      <c r="H263" s="187"/>
      <c r="I263" s="188"/>
      <c r="J263" s="150" t="s">
        <v>412</v>
      </c>
      <c r="K263" s="234" t="s">
        <v>389</v>
      </c>
      <c r="L263" s="235"/>
      <c r="M263" s="235"/>
      <c r="N263" s="235"/>
      <c r="O263" s="235"/>
      <c r="P263" s="236"/>
    </row>
    <row r="264" spans="1:17" s="6" customFormat="1" ht="12" customHeight="1" x14ac:dyDescent="0.25">
      <c r="D264" s="186" t="s">
        <v>149</v>
      </c>
      <c r="E264" s="187"/>
      <c r="F264" s="187"/>
      <c r="G264" s="187"/>
      <c r="H264" s="187"/>
      <c r="I264" s="188"/>
      <c r="J264" s="129" t="s">
        <v>412</v>
      </c>
      <c r="K264" s="234" t="s">
        <v>389</v>
      </c>
      <c r="L264" s="235"/>
      <c r="M264" s="235"/>
      <c r="N264" s="235"/>
      <c r="O264" s="235"/>
      <c r="P264" s="236"/>
    </row>
    <row r="265" spans="1:17" s="6" customFormat="1" ht="12" customHeight="1" x14ac:dyDescent="0.25">
      <c r="D265" s="186" t="s">
        <v>150</v>
      </c>
      <c r="E265" s="187"/>
      <c r="F265" s="187"/>
      <c r="G265" s="187"/>
      <c r="H265" s="187"/>
      <c r="I265" s="188"/>
      <c r="J265" s="129" t="s">
        <v>412</v>
      </c>
      <c r="K265" s="234" t="s">
        <v>389</v>
      </c>
      <c r="L265" s="235"/>
      <c r="M265" s="235"/>
      <c r="N265" s="235"/>
      <c r="O265" s="235"/>
      <c r="P265" s="236"/>
    </row>
    <row r="266" spans="1:17" s="6" customFormat="1" ht="12" customHeight="1" x14ac:dyDescent="0.25">
      <c r="D266" s="186" t="s">
        <v>151</v>
      </c>
      <c r="E266" s="187"/>
      <c r="F266" s="187"/>
      <c r="G266" s="187"/>
      <c r="H266" s="187"/>
      <c r="I266" s="188"/>
      <c r="J266" s="150" t="s">
        <v>412</v>
      </c>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420</v>
      </c>
      <c r="K270" s="288" t="s">
        <v>421</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t="s">
        <v>417</v>
      </c>
      <c r="K273" s="234" t="s">
        <v>418</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422</v>
      </c>
      <c r="N292" s="275"/>
      <c r="O292" s="282" t="s">
        <v>423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424</v>
      </c>
      <c r="D315" s="281"/>
      <c r="E315" s="281"/>
      <c r="F315" s="281"/>
      <c r="G315" s="281"/>
      <c r="H315" s="281"/>
      <c r="I315" s="226"/>
      <c r="J315" s="280" t="s">
        <v>425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434</v>
      </c>
      <c r="C343" s="223"/>
      <c r="D343" s="223"/>
      <c r="E343" s="223"/>
      <c r="F343" s="223"/>
      <c r="G343" s="223"/>
      <c r="H343" s="224"/>
      <c r="I343" s="225" t="s">
        <v>435</v>
      </c>
      <c r="J343" s="226"/>
      <c r="K343" s="225" t="s">
        <v>436</v>
      </c>
      <c r="L343" s="226"/>
      <c r="M343" s="225" t="s">
        <v>437</v>
      </c>
      <c r="N343" s="226"/>
      <c r="O343" s="225" t="s">
        <v>438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449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454</v>
      </c>
      <c r="E349" s="197"/>
      <c r="F349" s="60"/>
      <c r="G349" s="46"/>
      <c r="H349" s="46"/>
      <c r="I349" s="46"/>
      <c r="J349" s="46"/>
      <c r="K349" s="6"/>
      <c r="L349" s="6"/>
      <c r="M349" s="6"/>
      <c r="N349" s="6"/>
      <c r="O349" s="11"/>
      <c r="P349" s="6"/>
    </row>
    <row r="350" spans="1:19" ht="12" customHeight="1" x14ac:dyDescent="0.2">
      <c r="A350" s="203" t="s">
        <v>200</v>
      </c>
      <c r="B350" s="203"/>
      <c r="C350" s="203"/>
      <c r="D350" s="202" t="s">
        <v>456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423</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439</v>
      </c>
      <c r="C373" s="201"/>
      <c r="D373" s="201"/>
      <c r="E373" s="200" t="s">
        <v>440</v>
      </c>
      <c r="F373" s="201"/>
      <c r="G373" s="201"/>
      <c r="H373" s="201"/>
      <c r="I373" s="337" t="s">
        <v>412</v>
      </c>
      <c r="J373" s="300"/>
      <c r="K373" s="300"/>
      <c r="L373" s="336" t="s">
        <v>441</v>
      </c>
      <c r="M373" s="195"/>
      <c r="N373" s="202" t="s">
        <v>442</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439</v>
      </c>
      <c r="C375" s="294"/>
      <c r="D375" s="294"/>
      <c r="E375" s="294" t="s">
        <v>440</v>
      </c>
      <c r="F375" s="294"/>
      <c r="G375" s="294"/>
      <c r="H375" s="294"/>
      <c r="I375" s="338" t="s">
        <v>412</v>
      </c>
      <c r="J375" s="281"/>
      <c r="K375" s="281"/>
      <c r="L375" s="281" t="s">
        <v>441</v>
      </c>
      <c r="M375" s="281"/>
      <c r="N375" s="294" t="s">
        <v>442</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5B330</v>
      </c>
      <c r="G3" s="376"/>
      <c r="H3" s="376"/>
      <c r="I3" s="376"/>
      <c r="J3" s="376"/>
      <c r="K3" s="377"/>
      <c r="L3" s="384" t="str">
        <f>DataSheet!F2</f>
        <v>CHILW Retrievable Drum Store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452</v>
      </c>
      <c r="Y25" s="159" t="s">
        <v>457</v>
      </c>
      <c r="Z25" s="159" t="s">
        <v>458</v>
      </c>
      <c r="AA25" s="159" t="s">
        <v>458</v>
      </c>
      <c r="AB25" s="160" t="s">
        <v>438</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452</v>
      </c>
      <c r="Y26" s="159" t="s">
        <v>459</v>
      </c>
      <c r="Z26" s="159" t="s">
        <v>458</v>
      </c>
      <c r="AA26" s="159" t="s">
        <v>458</v>
      </c>
      <c r="AB26" s="160" t="s">
        <v>438</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452</v>
      </c>
      <c r="Y28" s="159" t="s">
        <v>460</v>
      </c>
      <c r="Z28" s="159" t="s">
        <v>458</v>
      </c>
      <c r="AA28" s="159" t="s">
        <v>458</v>
      </c>
      <c r="AB28" s="160" t="s">
        <v>438</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452</v>
      </c>
      <c r="Y29" s="159" t="s">
        <v>461</v>
      </c>
      <c r="Z29" s="159" t="s">
        <v>458</v>
      </c>
      <c r="AA29" s="159" t="s">
        <v>458</v>
      </c>
      <c r="AB29" s="160" t="s">
        <v>438</v>
      </c>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t="s">
        <v>40</v>
      </c>
      <c r="S30" s="159"/>
      <c r="T30" s="159" t="s">
        <v>40</v>
      </c>
      <c r="U30" s="159" t="s">
        <v>40</v>
      </c>
      <c r="V30" s="160"/>
      <c r="W30" s="95"/>
      <c r="X30" s="159" t="s">
        <v>452</v>
      </c>
      <c r="Y30" s="159" t="s">
        <v>462</v>
      </c>
      <c r="Z30" s="159" t="s">
        <v>458</v>
      </c>
      <c r="AA30" s="159" t="s">
        <v>458</v>
      </c>
      <c r="AB30" s="160" t="s">
        <v>438</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452</v>
      </c>
      <c r="Y31" s="159" t="s">
        <v>463</v>
      </c>
      <c r="Z31" s="159" t="s">
        <v>458</v>
      </c>
      <c r="AA31" s="159" t="s">
        <v>458</v>
      </c>
      <c r="AB31" s="160" t="s">
        <v>438</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452</v>
      </c>
      <c r="Y32" s="159" t="s">
        <v>464</v>
      </c>
      <c r="Z32" s="159" t="s">
        <v>458</v>
      </c>
      <c r="AA32" s="159" t="s">
        <v>458</v>
      </c>
      <c r="AB32" s="160" t="s">
        <v>438</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452</v>
      </c>
      <c r="Y34" s="159" t="s">
        <v>465</v>
      </c>
      <c r="Z34" s="159" t="s">
        <v>458</v>
      </c>
      <c r="AA34" s="159" t="s">
        <v>458</v>
      </c>
      <c r="AB34" s="160" t="s">
        <v>438</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452</v>
      </c>
      <c r="Y36" s="159" t="s">
        <v>466</v>
      </c>
      <c r="Z36" s="159" t="s">
        <v>458</v>
      </c>
      <c r="AA36" s="159" t="s">
        <v>458</v>
      </c>
      <c r="AB36" s="160" t="s">
        <v>438</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452</v>
      </c>
      <c r="Y37" s="159" t="s">
        <v>467</v>
      </c>
      <c r="Z37" s="159" t="s">
        <v>458</v>
      </c>
      <c r="AA37" s="159" t="s">
        <v>458</v>
      </c>
      <c r="AB37" s="160" t="s">
        <v>438</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452</v>
      </c>
      <c r="Y39" s="159" t="s">
        <v>468</v>
      </c>
      <c r="Z39" s="159" t="s">
        <v>458</v>
      </c>
      <c r="AA39" s="159" t="s">
        <v>458</v>
      </c>
      <c r="AB39" s="160" t="s">
        <v>438</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452</v>
      </c>
      <c r="Y41" s="159" t="s">
        <v>469</v>
      </c>
      <c r="Z41" s="159" t="s">
        <v>458</v>
      </c>
      <c r="AA41" s="159" t="s">
        <v>458</v>
      </c>
      <c r="AB41" s="160" t="s">
        <v>438</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452</v>
      </c>
      <c r="Y42" s="159" t="s">
        <v>470</v>
      </c>
      <c r="Z42" s="159" t="s">
        <v>458</v>
      </c>
      <c r="AA42" s="159" t="s">
        <v>458</v>
      </c>
      <c r="AB42" s="160" t="s">
        <v>438</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452</v>
      </c>
      <c r="Y44" s="159" t="s">
        <v>471</v>
      </c>
      <c r="Z44" s="159" t="s">
        <v>458</v>
      </c>
      <c r="AA44" s="159" t="s">
        <v>458</v>
      </c>
      <c r="AB44" s="160" t="s">
        <v>438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452</v>
      </c>
      <c r="Y47" s="159" t="s">
        <v>472</v>
      </c>
      <c r="Z47" s="159" t="s">
        <v>458</v>
      </c>
      <c r="AA47" s="159" t="s">
        <v>458</v>
      </c>
      <c r="AB47" s="160" t="s">
        <v>438</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452</v>
      </c>
      <c r="Y48" s="159" t="s">
        <v>473</v>
      </c>
      <c r="Z48" s="159" t="s">
        <v>458</v>
      </c>
      <c r="AA48" s="159" t="s">
        <v>458</v>
      </c>
      <c r="AB48" s="160" t="s">
        <v>438</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452</v>
      </c>
      <c r="Y49" s="159" t="s">
        <v>474</v>
      </c>
      <c r="Z49" s="159" t="s">
        <v>458</v>
      </c>
      <c r="AA49" s="159" t="s">
        <v>458</v>
      </c>
      <c r="AB49" s="160" t="s">
        <v>438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452</v>
      </c>
      <c r="Y51" s="159" t="s">
        <v>475</v>
      </c>
      <c r="Z51" s="159" t="s">
        <v>458</v>
      </c>
      <c r="AA51" s="159" t="s">
        <v>458</v>
      </c>
      <c r="AB51" s="160" t="s">
        <v>438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477</v>
      </c>
      <c r="W66" s="104"/>
      <c r="X66" s="103"/>
      <c r="Y66" s="143">
        <v>12.001538265985722</v>
      </c>
      <c r="Z66" s="103"/>
      <c r="AA66" s="103"/>
      <c r="AB66" s="103" t="s">
        <v>477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477</v>
      </c>
      <c r="W67" s="113"/>
      <c r="X67" s="114"/>
      <c r="Y67" s="144">
        <v>0.4488176413771014</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402D86-E9B4-40D6-A34B-10F4EF41AA6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2887ae8b-aee3-4bf7-888f-75111e5dcbf7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145674b6-8bf6-48c1-a2d4-f7492f2fc735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2026-04-13T09:34:34Z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867400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