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<sst xmlns="http://schemas.openxmlformats.org/spreadsheetml/2006/main" count="975" uniqueCount="477">
  <si>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</si>
  <si>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</si>
  <si>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</si>
  <si>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</si>
  <si>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</si>
  <si>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</si>
  <si>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</si>
  <si>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</si>
  <si>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</si>
  <si>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</si>
  <si>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</si>
  <si>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</si>
  <si>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</si>
  <si>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</si>
  <si>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</si>
  <si>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</si>
  <si>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</si>
  <si>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</si>
  <si>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</si>
  <si>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</si>
  <si>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</si>
  <si>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</si>
  <si>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</si>
  <si>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</si>
  <si>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</si>
  <si>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</si>
  <si>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</si>
  <si>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</si>
  <si>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</si>
  <si>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</si>
  <si>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</si>
  <si>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</si>
  <si>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</si>
  <si>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</si>
  <si>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</si>
  <si>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</si>
  <si>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</si>
  <si>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</si>
  <si>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</si>
  <si>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</si>
  <si>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</si>
  <si>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</si>
  <si>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</si>
  <si>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</si>
  <si>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</si>
  <si>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</si>
  <si>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</si>
  <si>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</si>
  <si>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</si>
  <si>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</si>
  <si>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</si>
  <si>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</si>
  <si>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</si>
  <si>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</si>
  <si>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</si>
  <si>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</si>
  <si>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</si>
  <si>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</si>
  <si>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</si>
  <si>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</si>
  <si>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</si>
  <si>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</si>
  <si>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</si>
  <si>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</si>
  <si>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</si>
  <si>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</si>
  <si>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</si>
  <si>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</si>
  <si>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</si>
  <si>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</si>
  <si>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</si>
  <si>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</si>
  <si>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</si>
  <si>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</si>
  <si>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</si>
  <si>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</si>
  <si>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</si>
  <si>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</si>
  <si>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</si>
  <si>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</si>
  <si>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</si>
  <si>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</si>
  <si>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</si>
  <si>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</si>
  <si>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</si>
  <si>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</si>
  <si>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</si>
  <si>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</si>
  <si>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</si>
  <si>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</si>
  <si>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</si>
  <si>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</si>
  <si>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</si>
  <si>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</si>
  <si>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</si>
  <si>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</si>
  <si>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</si>
  <si>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</si>
  <si>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</si>
  <si>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</si>
  <si>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</si>
  <si>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</si>
  <si>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</si>
  <si>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</si>
  <si>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</si>
  <si>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</si>
  <si>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</si>
  <si>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</si>
  <si>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</si>
  <si>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</si>
  <si>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</si>
  <si>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</si>
  <si>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</si>
  <si>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</si>
  <si>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</si>
  <si>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</si>
  <si>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</si>
  <si>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</si>
  <si>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</si>
  <si>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</si>
  <si>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</si>
  <si>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</si>
  <si>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</si>
  <si>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</si>
  <si>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</si>
  <si>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</si>
  <si>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</si>
  <si>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</si>
  <si>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</si>
  <si>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</si>
  <si>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</si>
  <si>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</si>
  <si>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</si>
  <si>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</si>
  <si>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</si>
  <si>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</si>
  <si>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</si>
  <si>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</si>
  <si>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</si>
  <si>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</si>
  <si>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</si>
  <si>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</si>
  <si>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</si>
  <si>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</si>
  <si>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</si>
  <si>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</si>
  <si>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</si>
  <si>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</si>
  <si>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</si>
  <si>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</si>
  <si>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</si>
  <si>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</si>
  <si>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</si>
  <si>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</si>
  <si>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</si>
  <si>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</si>
  <si>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</si>
  <si>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</si>
  <si>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</si>
  <si>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</si>
  <si>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</si>
  <si>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</si>
  <si>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</si>
  <si>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</si>
  <si>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</si>
  <si>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</si>
  <si>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</si>
  <si>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</si>
  <si>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</si>
  <si>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</si>
  <si>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</si>
  <si>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</si>
  <si>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</si>
  <si>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</si>
  <si>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</si>
  <si>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</si>
  <si>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</si>
  <si>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</si>
  <si>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</si>
  <si>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</si>
  <si>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</si>
  <si>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</si>
  <si>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</si>
  <si>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</si>
  <si>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</si>
  <si>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</si>
  <si>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</si>
  <si>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</si>
  <si>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</si>
  <si>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</si>
  <si>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</si>
  <si>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</si>
  <si>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</si>
  <si>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</si>
  <si>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</si>
  <si>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</si>
  <si>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</si>
  <si>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</si>
  <si>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</si>
  <si>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</si>
  <si>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</si>
  <si>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</si>
  <si>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</si>
  <si>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</si>
  <si>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</si>
  <si>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</si>
  <si>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</si>
  <si>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</si>
  <si>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</si>
  <si>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</si>
  <si>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</si>
  <si>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</si>
  <si>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</si>
  <si>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</si>
  <si>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</si>
  <si>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</si>
  <si>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</si>
  <si>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</si>
  <si>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</si>
  <si>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</si>
  <si>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</si>
  <si>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</si>
  <si>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</si>
  <si>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</si>
  <si>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</si>
  <si>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</si>
  <si>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</si>
  <si>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</si>
  <si>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</si>
  <si>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</si>
  <si>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</si>
  <si>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</si>
  <si>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</si>
  <si>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</si>
  <si>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</si>
  <si>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</si>
  <si>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</si>
  <si>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</si>
  <si>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</si>
  <si>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</si>
  <si>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</si>
  <si>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</si>
  <si>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</si>
  <si>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</si>
  <si>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</si>
  <si>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</si>
  <si>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</si>
  <si>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</si>
  <si>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</si>
  <si>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</si>
  <si>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</si>
  <si>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</si>
  <si>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</si>
  <si>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</si>
  <si>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</si>
  <si>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</si>
  <si>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</si>
  <si>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</si>
  <si>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</si>
  <si>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</si>
  <si>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</si>
  <si>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</si>
  <si>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</si>
  <si>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</si>
  <si>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</si>
  <si>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</si>
  <si>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</si>
  <si>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</si>
  <si>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</si>
  <si>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</si>
  <si>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</si>
  <si>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</si>
  <si>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</si>
  <si>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</si>
  <si>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</si>
  <si>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</si>
  <si>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</si>
  <si>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</si>
  <si>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</si>
  <si>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</si>
  <si>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</si>
  <si>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</si>
  <si>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</si>
  <si>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</si>
  <si>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</si>
  <si>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</si>
  <si>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</si>
  <si>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</si>
  <si>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</si>
  <si>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</si>
  <si>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</si>
  <si>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</si>
  <si>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</si>
  <si>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</si>
  <si>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</si>
  <si>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</si>
  <si>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</si>
  <si>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</si>
  <si>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</si>
  <si>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</si>
  <si>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</si>
  <si>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</si>
  <si>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</si>
  <si>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</si>
  <si>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</si>
  <si>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</si>
  <si>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</si>
  <si>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</si>
  <si>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</si>
  <si>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</si>
  <si>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</si>
  <si>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</si>
  <si>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</si>
  <si>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</si>
  <si>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</si>
  <si>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</si>
  <si>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</si>
  <si>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</si>
  <si>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</si>
  <si>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</si>
  <si>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</si>
  <si>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</si>
  <si>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</si>
  <si>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</si>
  <si>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</si>
  <si>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</si>
  <si>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</si>
  <si>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</si>
  <si>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</si>
  <si>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</si>
  <si>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</si>
  <si>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</si>
  <si>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</si>
  <si>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</si>
  <si>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</si>
  <si>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</si>
  <si>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</si>
  <si>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</si>
  <si>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</si>
  <si>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</si>
  <si>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</si>
  <si>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</si>
  <si>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</si>
  <si>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</si>
  <si>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</si>
  <si>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</si>
  <si>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</si>
  <si>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</si>
  <si>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</si>
  <si>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</si>
  <si>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</si>
  <si>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</si>
  <si>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</si>
  <si>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</si>
  <si>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</si>
  <si>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</si>
  <si>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</si>
  <si>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</si>
  <si>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</si>
  <si>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</si>
  <si>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</si>
  <si>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</si>
  <si>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</si>
  <si>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</si>
  <si>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</si>
  <si>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</si>
  <si>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</si>
  <si>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</si>
  <si>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</si>
  <si>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</si>
  <si>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</si>
  <si>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</si>
  <si>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</si>
  <si>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</si>
  <si>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</si>
  <si>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</si>
  <si>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</si>
  <si>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</si>
  <si>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</si>
  <si>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</si>
  <si>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</si>
  <si>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</si>
  <si>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</si>
  <si>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</si>
  <si>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</si>
  <si>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</si>
  <si>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</si>
  <si>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</si>
  <si>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</si>
  <si>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</si>
  <si>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</si>
  <si>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</si>
  <si>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</si>
  <si>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5B354</t>
  </si>
  <si>
    <t>PFR Ion Exchange Columns</t>
  </si>
  <si>
    <t>Nuclear Decommissioning Authority</t>
  </si>
  <si>
    <t>Nuclear Restoration Services Ltd (NRS)</t>
  </si>
  <si>
    <t>ILW</t>
  </si>
  <si>
    <t xml:space="preserve">Programme data is based on NRS Dounreay Life Time Plan 2024 dataset generated in December 2023. </t>
  </si>
  <si>
    <t>The Sodium Disposal Plant (SDP) was used to dispose of bulk sodium from the PFR primary and secondary circuits. Initially sodium was reacted with water to produce NaOH that was treated with HCl to produce NaCl. The caesium removal plant removed radioactive contaminants from the brine by passing the solution through ion exchange columns. Ion Exchange Columns  will also be used for cleaning of PFR pond water and for cleaning the effluent discharge from sodium cleaning operations within the Size Reduction Facility (PFRSRF).</t>
  </si>
  <si>
    <t>The carbon steel and lead, forming the actual physical structure of the ion exchange columns, will form the bulk of the waste. Steel from the Z6033 drum. The resin used makes up the balance.</t>
  </si>
  <si>
    <t>The preferred strategy is to immobilise the Ion exchange columns into 500L drums using cement.</t>
  </si>
  <si>
    <t>Each 200 litre drum has an internal volume of 0.2 m³ hosting within it a carbon steel ion exchange column filled with approximately 57 litres of ion exchange media.</t>
  </si>
  <si>
    <t>Yes</t>
  </si>
  <si>
    <t>Neutral</t>
  </si>
  <si>
    <t xml:space="preserve">Inorganic ion exchange materials (14.45%), Lead (8.27%), Mild Steel (6.73%), Other (5.09%), Plastic (2.73%), Stainless steel (62.73%), </t>
  </si>
  <si>
    <t>= 62.7</t>
  </si>
  <si>
    <t>Probably M316.</t>
  </si>
  <si>
    <t>= 6.7</t>
  </si>
  <si>
    <t>= 0</t>
  </si>
  <si>
    <t>= 8.3</t>
  </si>
  <si>
    <t>= 1.4</t>
  </si>
  <si>
    <t>NE</t>
  </si>
  <si>
    <t xml:space="preserve"> 0</t>
  </si>
  <si>
    <t>= 5.1</t>
  </si>
  <si>
    <t xml:space="preserve">Other 5.09%, </t>
  </si>
  <si>
    <t>= 14.5</t>
  </si>
  <si>
    <t>Waste is not suitable for further treatment. Therefore, the proportion of sheet metal has not been assessed.</t>
  </si>
  <si>
    <t>Not yet determined</t>
  </si>
  <si>
    <t>On-site</t>
  </si>
  <si>
    <t>= 100.0</t>
  </si>
  <si>
    <t>Combined ILW Repackaging Facility</t>
  </si>
  <si>
    <t>Dounreay</t>
  </si>
  <si>
    <t>= 3.8</t>
  </si>
  <si>
    <t>0.98</t>
  </si>
  <si>
    <t>1.02</t>
  </si>
  <si>
    <t>1.4.2027 - 31.3.2028</t>
  </si>
  <si>
    <t>= 0.1</t>
  </si>
  <si>
    <t>1.4.2028 - 31.3.2029</t>
  </si>
  <si>
    <t>1.4.2029 - 31.3.2030</t>
  </si>
  <si>
    <t>&lt; 0.1</t>
  </si>
  <si>
    <t>1.4.2030 - 31.3.2031</t>
  </si>
  <si>
    <t>= 0.2</t>
  </si>
  <si>
    <t>1.4.2031 - 31.3.2032</t>
  </si>
  <si>
    <t>1.4.2032 - 31.3.2033</t>
  </si>
  <si>
    <t>1.4.2048 - 31.3.2049</t>
  </si>
  <si>
    <t>= 0.4</t>
  </si>
  <si>
    <t>1.4.2049 - 31.3.2050</t>
  </si>
  <si>
    <t>= 0.8</t>
  </si>
  <si>
    <t>1.4.2050 - 31.3.2051</t>
  </si>
  <si>
    <t>500 l drum (basket for waste)</t>
  </si>
  <si>
    <t xml:space="preserve"> 100.0</t>
  </si>
  <si>
    <t xml:space="preserve"> 0.20</t>
  </si>
  <si>
    <t>0.40</t>
  </si>
  <si>
    <t>30</t>
  </si>
  <si>
    <t>Near-site NSDF</t>
  </si>
  <si>
    <t>Dounreay LLWDV</t>
  </si>
  <si>
    <t>RED</t>
  </si>
  <si>
    <t>There is potential for LLW to be diverted out of this waste stream during repackaging of ILW into 500l drum. However, details of this will be confirmed through the design processof the repackaging facility</t>
  </si>
  <si>
    <t>Based on actuals data from Dounreay's waste consignment system. Data considered acceptable for 2025 submission</t>
  </si>
  <si>
    <t>The waste will be conditioned using a grout matrix into 500l drums for long term storage, this will be done through a dedicated ILW repackaging facility, which will handle both RHILW and CHILW 200l drums. The facility will produce conditioned 500l drums</t>
  </si>
  <si>
    <t>Dounreay uses 1:3 OPC:PFA, 42% water</t>
  </si>
  <si>
    <t>Container loading is likely to be 1 x Z6033 drum into 1 x 500 L drum</t>
  </si>
  <si>
    <t>The activity of the ion exchange columns is based on the entire inventory of the PFR primary coolant assuming that it is completely absorbed onto the ion exchanger. The radionuclide inventory for the PFR sodium coolant has been derived from sampling of the PFR coolant. Radiation measurements and Microshield calculations have been used for Consignors records.</t>
  </si>
  <si>
    <t>Within a factor of three.</t>
  </si>
  <si>
    <t>Consignors records for all the drums were used to generate a specific activity.</t>
  </si>
  <si>
    <t>=</t>
  </si>
  <si>
    <t>2.5</t>
  </si>
  <si>
    <t>~ 2.0</t>
  </si>
  <si>
    <t>Non-standard</t>
  </si>
  <si>
    <t>The conditioned waste density is expected to be about 2 te/m³.</t>
  </si>
  <si>
    <t>8.15E-04</t>
  </si>
  <si>
    <t>B</t>
  </si>
  <si>
    <t>2</t>
  </si>
  <si>
    <t>2.05E-13</t>
  </si>
  <si>
    <t>1.46E-03</t>
  </si>
  <si>
    <t>1.50E-08</t>
  </si>
  <si>
    <t>4.24E-12</t>
  </si>
  <si>
    <t>6.86E-18</t>
  </si>
  <si>
    <t>1.57E-05</t>
  </si>
  <si>
    <t>3.70E-06</t>
  </si>
  <si>
    <t>4.43E-06</t>
  </si>
  <si>
    <t>2.94E-01</t>
  </si>
  <si>
    <t>3.49E-15</t>
  </si>
  <si>
    <t>2.2</t>
  </si>
  <si>
    <t>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</si>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</sst>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0"/>
    </row>
    <row r="15" spans="1:19" s="6" customFormat="1" ht="12.75" customHeight="1" x14ac:dyDescent="0.25">
      <c r="A15" s="254" t="s">
        <v>391</v>
      </c>
      <c r="B15" s="254"/>
      <c r="C15" s="9"/>
      <c r="D15" s="253" t="s">
        <v>426</v>
      </c>
      <c r="E15" s="254"/>
      <c r="F15" s="254"/>
      <c r="G15" s="254"/>
      <c r="H15" s="255"/>
      <c r="I15" s="251" t="s">
        <v>427</v>
      </c>
      <c r="J15" s="252"/>
      <c r="K15" s="181"/>
      <c r="L15" s="307"/>
      <c r="N15" s="192"/>
      <c r="O15" s="182"/>
      <c r="P15" s="171"/>
    </row>
    <row r="16" spans="1:19" s="6" customFormat="1" ht="12.75" customHeight="1" x14ac:dyDescent="0.25">
      <c r="A16" s="254"/>
      <c r="B16" s="254"/>
      <c r="C16" s="9"/>
      <c r="D16" s="253" t="s">
        <v>428</v>
      </c>
      <c r="E16" s="254"/>
      <c r="F16" s="254"/>
      <c r="G16" s="254"/>
      <c r="H16" s="255"/>
      <c r="I16" s="251" t="s">
        <v>427</v>
      </c>
      <c r="J16" s="252"/>
      <c r="N16" s="192"/>
      <c r="O16" s="182"/>
      <c r="P16" s="171"/>
    </row>
    <row r="17" spans="1:16" s="6" customFormat="1" ht="12.75" customHeight="1" x14ac:dyDescent="0.25">
      <c r="A17" s="254"/>
      <c r="B17" s="254"/>
      <c r="C17" s="9"/>
      <c r="D17" s="253" t="s">
        <v>429</v>
      </c>
      <c r="E17" s="254"/>
      <c r="F17" s="254"/>
      <c r="G17" s="254"/>
      <c r="H17" s="255"/>
      <c r="I17" s="251" t="s">
        <v>430</v>
      </c>
      <c r="J17" s="252"/>
      <c r="N17" s="192"/>
      <c r="O17" s="182"/>
      <c r="P17" s="171"/>
    </row>
    <row r="18" spans="1:16" s="6" customFormat="1" ht="12.75" customHeight="1" x14ac:dyDescent="0.25">
      <c r="A18" s="254"/>
      <c r="B18" s="254"/>
      <c r="C18" s="9"/>
      <c r="D18" s="253" t="s">
        <v>431</v>
      </c>
      <c r="E18" s="254"/>
      <c r="F18" s="254"/>
      <c r="G18" s="254"/>
      <c r="H18" s="255"/>
      <c r="I18" s="251" t="s">
        <v>432</v>
      </c>
      <c r="J18" s="252"/>
      <c r="N18" s="181"/>
      <c r="O18" s="182"/>
      <c r="P18" s="171"/>
    </row>
    <row r="19" spans="1:16" s="6" customFormat="1" ht="12.75" customHeight="1" x14ac:dyDescent="0.25">
      <c r="A19" s="254"/>
      <c r="B19" s="254"/>
      <c r="C19" s="9"/>
      <c r="D19" s="253" t="s">
        <v>433</v>
      </c>
      <c r="E19" s="254"/>
      <c r="F19" s="254"/>
      <c r="G19" s="254"/>
      <c r="H19" s="255"/>
      <c r="I19" s="251" t="s">
        <v>432</v>
      </c>
      <c r="J19" s="252"/>
      <c r="N19" s="181"/>
      <c r="O19" s="182"/>
      <c r="P19" s="171"/>
    </row>
    <row r="20" spans="1:16" s="6" customFormat="1" ht="12.75" customHeight="1" x14ac:dyDescent="0.25">
      <c r="A20" s="254"/>
      <c r="B20" s="254"/>
      <c r="C20" s="9"/>
      <c r="D20" s="253" t="s">
        <v>434</v>
      </c>
      <c r="E20" s="254"/>
      <c r="F20" s="254"/>
      <c r="G20" s="254"/>
      <c r="H20" s="255"/>
      <c r="I20" s="251" t="s">
        <v>430</v>
      </c>
      <c r="J20" s="252"/>
      <c r="N20" s="181"/>
      <c r="O20" s="182"/>
      <c r="P20" s="171"/>
    </row>
    <row r="21" spans="1:16" s="6" customFormat="1" ht="12.75" customHeight="1" x14ac:dyDescent="0.25">
      <c r="A21" s="254"/>
      <c r="B21" s="254"/>
      <c r="C21" s="9"/>
      <c r="D21" s="253" t="s">
        <v>435</v>
      </c>
      <c r="E21" s="254"/>
      <c r="F21" s="254"/>
      <c r="G21" s="254"/>
      <c r="H21" s="255"/>
      <c r="I21" s="251" t="s">
        <v>436</v>
      </c>
      <c r="J21" s="252"/>
      <c r="N21" s="181"/>
      <c r="O21" s="182"/>
      <c r="P21" s="171"/>
    </row>
    <row r="22" spans="1:16" s="6" customFormat="1" ht="12.75" customHeight="1" x14ac:dyDescent="0.25">
      <c r="A22" s="254"/>
      <c r="B22" s="254"/>
      <c r="C22" s="9"/>
      <c r="D22" s="253" t="s">
        <v>437</v>
      </c>
      <c r="E22" s="254"/>
      <c r="F22" s="254"/>
      <c r="G22" s="254"/>
      <c r="H22" s="255"/>
      <c r="I22" s="251" t="s">
        <v>438</v>
      </c>
      <c r="J22" s="252"/>
      <c r="N22" s="181"/>
      <c r="O22" s="182"/>
      <c r="P22" s="171"/>
    </row>
    <row r="23" spans="1:16" s="6" customFormat="1" ht="12.75" hidden="1" customHeight="1" x14ac:dyDescent="0.25">
      <c r="A23" s="254"/>
      <c r="B23" s="254"/>
      <c r="C23" s="9"/>
      <c r="D23" s="253" t="s">
        <v>389</v>
      </c>
      <c r="E23" s="254"/>
      <c r="F23" s="254"/>
      <c r="G23" s="254"/>
      <c r="H23" s="255"/>
      <c r="I23" s="251">
        <v>0</v>
      </c>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439</v>
      </c>
      <c r="E110" s="244"/>
      <c r="F110" s="244"/>
      <c r="G110" s="244"/>
      <c r="H110" s="245"/>
      <c r="I110" s="249" t="s">
        <v>436</v>
      </c>
      <c r="J110" s="250"/>
      <c r="K110" s="181"/>
      <c r="L110" s="307"/>
      <c r="N110" s="230"/>
      <c r="O110" s="231"/>
      <c r="P110" s="172"/>
    </row>
    <row r="111" spans="1:16" s="6" customFormat="1" ht="12.75" customHeight="1" x14ac:dyDescent="0.25">
      <c r="A111" s="227" t="s">
        <v>13</v>
      </c>
      <c r="B111" s="227"/>
      <c r="D111" s="187"/>
      <c r="E111" s="187"/>
      <c r="F111" s="187"/>
      <c r="G111" s="187"/>
      <c r="H111" s="187"/>
      <c r="I111" s="232" t="s">
        <v>474</v>
      </c>
      <c r="J111" s="233"/>
      <c r="N111" s="232"/>
      <c r="O111" s="233"/>
      <c r="P111" s="168"/>
    </row>
    <row r="112" spans="1:16" s="6" customFormat="1" ht="12.75" customHeight="1" x14ac:dyDescent="0.25">
      <c r="A112" s="227" t="s">
        <v>14</v>
      </c>
      <c r="B112" s="227"/>
      <c r="F112" s="9"/>
      <c r="I112" s="352" t="s">
        <v>475</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425</v>
      </c>
      <c r="J119" s="259" t="s">
        <v>23</v>
      </c>
      <c r="K119" s="259"/>
      <c r="L119" s="54" t="s">
        <v>22</v>
      </c>
      <c r="M119" s="179" t="s">
        <v>425</v>
      </c>
      <c r="N119" s="13"/>
      <c r="P119" s="47"/>
      <c r="Q119" s="16"/>
    </row>
    <row r="120" spans="1:19" s="12" customFormat="1" ht="12.75" customHeight="1" x14ac:dyDescent="0.25">
      <c r="A120" s="203"/>
      <c r="B120" s="203"/>
      <c r="D120" s="259" t="s">
        <v>24</v>
      </c>
      <c r="E120" s="259"/>
      <c r="F120" s="259"/>
      <c r="G120" s="54" t="s">
        <v>22</v>
      </c>
      <c r="H120" s="179" t="s">
        <v>424</v>
      </c>
      <c r="J120" s="259" t="s">
        <v>25</v>
      </c>
      <c r="K120" s="259"/>
      <c r="L120" s="54" t="s">
        <v>22</v>
      </c>
      <c r="M120" s="179" t="s">
        <v>424</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406</v>
      </c>
      <c r="K143" s="277" t="s">
        <v>407</v>
      </c>
      <c r="L143" s="278"/>
      <c r="M143" s="278"/>
      <c r="N143" s="278"/>
      <c r="O143" s="278"/>
      <c r="P143" s="279"/>
      <c r="Q143" s="148"/>
    </row>
    <row r="144" spans="1:19" s="6" customFormat="1" ht="12" customHeight="1" x14ac:dyDescent="0.25">
      <c r="D144" s="260" t="s">
        <v>41</v>
      </c>
      <c r="E144" s="261"/>
      <c r="F144" s="261"/>
      <c r="G144" s="261"/>
      <c r="H144" s="261"/>
      <c r="I144" s="262"/>
      <c r="J144" s="149" t="s">
        <v>408</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410</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409</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409</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411</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411</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413</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412</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414</v>
      </c>
      <c r="K179" s="238" t="s">
        <v>415</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416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412</v>
      </c>
      <c r="K207" s="234" t="s">
        <v>389</v>
      </c>
      <c r="L207" s="235"/>
      <c r="M207" s="235"/>
      <c r="N207" s="235"/>
      <c r="O207" s="235"/>
      <c r="P207" s="236"/>
    </row>
    <row r="208" spans="1:17" s="6" customFormat="1" ht="12" customHeight="1" x14ac:dyDescent="0.25">
      <c r="D208" s="186" t="s">
        <v>99</v>
      </c>
      <c r="E208" s="187"/>
      <c r="F208" s="187"/>
      <c r="G208" s="187"/>
      <c r="H208" s="187"/>
      <c r="I208" s="188"/>
      <c r="J208" s="149" t="s">
        <v>412</v>
      </c>
      <c r="K208" s="234" t="s">
        <v>389</v>
      </c>
      <c r="L208" s="235"/>
      <c r="M208" s="235"/>
      <c r="N208" s="235"/>
      <c r="O208" s="235"/>
      <c r="P208" s="236"/>
    </row>
    <row r="209" spans="1:17" s="6" customFormat="1" ht="12" customHeight="1" x14ac:dyDescent="0.25">
      <c r="D209" s="186" t="s">
        <v>100</v>
      </c>
      <c r="E209" s="187"/>
      <c r="F209" s="187"/>
      <c r="G209" s="187"/>
      <c r="H209" s="187"/>
      <c r="I209" s="188"/>
      <c r="J209" s="149" t="s">
        <v>412</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412</v>
      </c>
      <c r="K216" s="277" t="s">
        <v>389</v>
      </c>
      <c r="L216" s="278"/>
      <c r="M216" s="278"/>
      <c r="N216" s="278"/>
      <c r="O216" s="278"/>
      <c r="P216" s="279"/>
    </row>
    <row r="217" spans="1:17" s="6" customFormat="1" ht="12" customHeight="1" x14ac:dyDescent="0.25">
      <c r="D217" s="186" t="s">
        <v>106</v>
      </c>
      <c r="E217" s="187"/>
      <c r="F217" s="187"/>
      <c r="G217" s="187"/>
      <c r="H217" s="187"/>
      <c r="I217" s="188"/>
      <c r="J217" s="149" t="s">
        <v>412</v>
      </c>
      <c r="K217" s="234" t="s">
        <v>389</v>
      </c>
      <c r="L217" s="235"/>
      <c r="M217" s="235"/>
      <c r="N217" s="235"/>
      <c r="O217" s="235"/>
      <c r="P217" s="236"/>
    </row>
    <row r="218" spans="1:17" s="6" customFormat="1" ht="12" customHeight="1" x14ac:dyDescent="0.25">
      <c r="D218" s="186" t="s">
        <v>107</v>
      </c>
      <c r="E218" s="187"/>
      <c r="F218" s="187"/>
      <c r="G218" s="187"/>
      <c r="H218" s="187"/>
      <c r="I218" s="188"/>
      <c r="J218" s="129" t="s">
        <v>412</v>
      </c>
      <c r="K218" s="234" t="s">
        <v>389</v>
      </c>
      <c r="L218" s="235"/>
      <c r="M218" s="235"/>
      <c r="N218" s="235"/>
      <c r="O218" s="235"/>
      <c r="P218" s="236"/>
    </row>
    <row r="219" spans="1:17" s="6" customFormat="1" ht="12" customHeight="1" x14ac:dyDescent="0.25">
      <c r="D219" s="186" t="s">
        <v>108</v>
      </c>
      <c r="E219" s="187"/>
      <c r="F219" s="187"/>
      <c r="G219" s="187"/>
      <c r="H219" s="187"/>
      <c r="I219" s="188"/>
      <c r="J219" s="129" t="s">
        <v>412</v>
      </c>
      <c r="K219" s="234" t="s">
        <v>389</v>
      </c>
      <c r="L219" s="235"/>
      <c r="M219" s="235"/>
      <c r="N219" s="235"/>
      <c r="O219" s="235"/>
      <c r="P219" s="236"/>
    </row>
    <row r="220" spans="1:17" s="6" customFormat="1" ht="12" customHeight="1" x14ac:dyDescent="0.25">
      <c r="D220" s="186" t="s">
        <v>109</v>
      </c>
      <c r="E220" s="187"/>
      <c r="F220" s="187"/>
      <c r="G220" s="187"/>
      <c r="H220" s="187"/>
      <c r="I220" s="188"/>
      <c r="J220" s="149"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412</v>
      </c>
      <c r="K223" s="234" t="s">
        <v>389</v>
      </c>
      <c r="L223" s="235"/>
      <c r="M223" s="235"/>
      <c r="N223" s="235"/>
      <c r="O223" s="235"/>
      <c r="P223" s="236"/>
    </row>
    <row r="224" spans="1:17" s="6" customFormat="1" ht="12" customHeight="1" x14ac:dyDescent="0.25">
      <c r="D224" s="183" t="s">
        <v>113</v>
      </c>
      <c r="E224" s="184"/>
      <c r="F224" s="184"/>
      <c r="G224" s="184"/>
      <c r="H224" s="184"/>
      <c r="I224" s="185"/>
      <c r="J224" s="149" t="s">
        <v>412</v>
      </c>
      <c r="K224" s="234" t="s">
        <v>389</v>
      </c>
      <c r="L224" s="235"/>
      <c r="M224" s="235"/>
      <c r="N224" s="235"/>
      <c r="O224" s="235"/>
      <c r="P224" s="236"/>
    </row>
    <row r="225" spans="1:17" s="6" customFormat="1" ht="12" customHeight="1" x14ac:dyDescent="0.25">
      <c r="D225" s="186" t="s">
        <v>114</v>
      </c>
      <c r="E225" s="187"/>
      <c r="F225" s="187"/>
      <c r="G225" s="187"/>
      <c r="H225" s="187"/>
      <c r="I225" s="188"/>
      <c r="J225" s="149" t="s">
        <v>412</v>
      </c>
      <c r="K225" s="234" t="s">
        <v>389</v>
      </c>
      <c r="L225" s="235"/>
      <c r="M225" s="235"/>
      <c r="N225" s="235"/>
      <c r="O225" s="235"/>
      <c r="P225" s="236"/>
    </row>
    <row r="226" spans="1:17" s="6" customFormat="1" ht="12" customHeight="1" x14ac:dyDescent="0.25">
      <c r="D226" s="186" t="s">
        <v>115</v>
      </c>
      <c r="E226" s="187"/>
      <c r="F226" s="187"/>
      <c r="G226" s="187"/>
      <c r="H226" s="187"/>
      <c r="I226" s="188"/>
      <c r="J226" s="129"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412</v>
      </c>
      <c r="K234" s="277" t="s">
        <v>389</v>
      </c>
      <c r="L234" s="278"/>
      <c r="M234" s="278"/>
      <c r="N234" s="278"/>
      <c r="O234" s="278"/>
      <c r="P234" s="279"/>
    </row>
    <row r="235" spans="1:17" s="6" customFormat="1" ht="12" customHeight="1" x14ac:dyDescent="0.25">
      <c r="D235" s="186" t="s">
        <v>122</v>
      </c>
      <c r="E235" s="187"/>
      <c r="F235" s="187"/>
      <c r="G235" s="187"/>
      <c r="H235" s="187"/>
      <c r="I235" s="188"/>
      <c r="J235" s="175" t="s">
        <v>413</v>
      </c>
      <c r="K235" s="234" t="s">
        <v>389</v>
      </c>
      <c r="L235" s="235"/>
      <c r="M235" s="235"/>
      <c r="N235" s="235"/>
      <c r="O235" s="235"/>
      <c r="P235" s="236"/>
    </row>
    <row r="236" spans="1:17" s="6" customFormat="1" ht="12" customHeight="1" x14ac:dyDescent="0.25">
      <c r="D236" s="186" t="s">
        <v>123</v>
      </c>
      <c r="E236" s="187"/>
      <c r="F236" s="187"/>
      <c r="G236" s="187"/>
      <c r="H236" s="187"/>
      <c r="I236" s="188"/>
      <c r="J236" s="145" t="s">
        <v>412</v>
      </c>
      <c r="K236" s="234" t="s">
        <v>389</v>
      </c>
      <c r="L236" s="235"/>
      <c r="M236" s="235"/>
      <c r="N236" s="235"/>
      <c r="O236" s="235"/>
      <c r="P236" s="236"/>
    </row>
    <row r="237" spans="1:17" s="6" customFormat="1" ht="12" customHeight="1" x14ac:dyDescent="0.25">
      <c r="D237" s="186" t="s">
        <v>124</v>
      </c>
      <c r="E237" s="187"/>
      <c r="F237" s="187"/>
      <c r="G237" s="187"/>
      <c r="H237" s="187"/>
      <c r="I237" s="188"/>
      <c r="J237" s="145" t="s">
        <v>412</v>
      </c>
      <c r="K237" s="234" t="s">
        <v>389</v>
      </c>
      <c r="L237" s="235"/>
      <c r="M237" s="235"/>
      <c r="N237" s="235"/>
      <c r="O237" s="235"/>
      <c r="P237" s="236"/>
    </row>
    <row r="238" spans="1:17" s="6" customFormat="1" ht="12" customHeight="1" x14ac:dyDescent="0.25">
      <c r="D238" s="186" t="s">
        <v>125</v>
      </c>
      <c r="E238" s="187"/>
      <c r="F238" s="187"/>
      <c r="G238" s="187"/>
      <c r="H238" s="187"/>
      <c r="I238" s="188"/>
      <c r="J238" s="145" t="s">
        <v>412</v>
      </c>
      <c r="K238" s="234" t="s">
        <v>389</v>
      </c>
      <c r="L238" s="235"/>
      <c r="M238" s="235"/>
      <c r="N238" s="235"/>
      <c r="O238" s="235"/>
      <c r="P238" s="236"/>
    </row>
    <row r="239" spans="1:17" s="6" customFormat="1" ht="12" customHeight="1" x14ac:dyDescent="0.25">
      <c r="D239" s="186" t="s">
        <v>126</v>
      </c>
      <c r="E239" s="187"/>
      <c r="F239" s="187"/>
      <c r="G239" s="187"/>
      <c r="H239" s="187"/>
      <c r="I239" s="188"/>
      <c r="J239" s="145" t="s">
        <v>412</v>
      </c>
      <c r="K239" s="234" t="s">
        <v>389</v>
      </c>
      <c r="L239" s="235"/>
      <c r="M239" s="235"/>
      <c r="N239" s="235"/>
      <c r="O239" s="235"/>
      <c r="P239" s="236"/>
    </row>
    <row r="240" spans="1:17" s="6" customFormat="1" ht="12" customHeight="1" x14ac:dyDescent="0.25">
      <c r="D240" s="186" t="s">
        <v>127</v>
      </c>
      <c r="E240" s="187"/>
      <c r="F240" s="187"/>
      <c r="G240" s="187"/>
      <c r="H240" s="187"/>
      <c r="I240" s="188"/>
      <c r="J240" s="145"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412</v>
      </c>
      <c r="K241" s="234" t="s">
        <v>389</v>
      </c>
      <c r="L241" s="235"/>
      <c r="M241" s="235"/>
      <c r="N241" s="235"/>
      <c r="O241" s="235"/>
      <c r="P241" s="236"/>
    </row>
    <row r="242" spans="1:16" s="6" customFormat="1" ht="12" customHeight="1" x14ac:dyDescent="0.25">
      <c r="D242" s="186" t="s">
        <v>129</v>
      </c>
      <c r="E242" s="187"/>
      <c r="F242" s="187"/>
      <c r="G242" s="187"/>
      <c r="H242" s="187"/>
      <c r="I242" s="188"/>
      <c r="J242" s="175" t="s">
        <v>412</v>
      </c>
      <c r="K242" s="234" t="s">
        <v>389</v>
      </c>
      <c r="L242" s="235"/>
      <c r="M242" s="235"/>
      <c r="N242" s="235"/>
      <c r="O242" s="235"/>
      <c r="P242" s="236"/>
    </row>
    <row r="243" spans="1:16" s="6" customFormat="1" ht="12" customHeight="1" x14ac:dyDescent="0.25">
      <c r="D243" s="186" t="s">
        <v>130</v>
      </c>
      <c r="E243" s="187"/>
      <c r="F243" s="187"/>
      <c r="G243" s="187"/>
      <c r="H243" s="187"/>
      <c r="I243" s="188"/>
      <c r="J243" s="175" t="s">
        <v>412</v>
      </c>
      <c r="K243" s="234" t="s">
        <v>389</v>
      </c>
      <c r="L243" s="235"/>
      <c r="M243" s="235"/>
      <c r="N243" s="235"/>
      <c r="O243" s="235"/>
      <c r="P243" s="236"/>
    </row>
    <row r="244" spans="1:16" s="6" customFormat="1" ht="12" customHeight="1" x14ac:dyDescent="0.25">
      <c r="D244" s="186" t="s">
        <v>131</v>
      </c>
      <c r="E244" s="187"/>
      <c r="F244" s="187"/>
      <c r="G244" s="187"/>
      <c r="H244" s="187"/>
      <c r="I244" s="188"/>
      <c r="J244" s="175" t="s">
        <v>413</v>
      </c>
      <c r="K244" s="234" t="s">
        <v>389</v>
      </c>
      <c r="L244" s="235"/>
      <c r="M244" s="235"/>
      <c r="N244" s="235"/>
      <c r="O244" s="235"/>
      <c r="P244" s="236"/>
    </row>
    <row r="245" spans="1:16" s="6" customFormat="1" ht="12" customHeight="1" x14ac:dyDescent="0.25">
      <c r="D245" s="186" t="s">
        <v>132</v>
      </c>
      <c r="E245" s="187"/>
      <c r="F245" s="187"/>
      <c r="G245" s="187"/>
      <c r="H245" s="187"/>
      <c r="I245" s="188"/>
      <c r="J245" s="145" t="s">
        <v>412</v>
      </c>
      <c r="K245" s="234" t="s">
        <v>389</v>
      </c>
      <c r="L245" s="235"/>
      <c r="M245" s="235"/>
      <c r="N245" s="235"/>
      <c r="O245" s="235"/>
      <c r="P245" s="236"/>
    </row>
    <row r="246" spans="1:16" s="6" customFormat="1" ht="12" customHeight="1" x14ac:dyDescent="0.25">
      <c r="D246" s="186" t="s">
        <v>133</v>
      </c>
      <c r="E246" s="187"/>
      <c r="F246" s="187"/>
      <c r="G246" s="187"/>
      <c r="H246" s="187"/>
      <c r="I246" s="188"/>
      <c r="J246" s="175" t="s">
        <v>413</v>
      </c>
      <c r="K246" s="234" t="s">
        <v>389</v>
      </c>
      <c r="L246" s="235"/>
      <c r="M246" s="235"/>
      <c r="N246" s="235"/>
      <c r="O246" s="235"/>
      <c r="P246" s="236"/>
    </row>
    <row r="247" spans="1:16" s="6" customFormat="1" ht="12" customHeight="1" x14ac:dyDescent="0.25">
      <c r="D247" s="349" t="s">
        <v>134</v>
      </c>
      <c r="E247" s="350"/>
      <c r="F247" s="350"/>
      <c r="G247" s="350"/>
      <c r="H247" s="350"/>
      <c r="I247" s="351"/>
      <c r="J247" s="175" t="s">
        <v>412</v>
      </c>
      <c r="K247" s="234" t="s">
        <v>389</v>
      </c>
      <c r="L247" s="235"/>
      <c r="M247" s="235"/>
      <c r="N247" s="235"/>
      <c r="O247" s="235"/>
      <c r="P247" s="236"/>
    </row>
    <row r="248" spans="1:16" s="6" customFormat="1" ht="12" customHeight="1" x14ac:dyDescent="0.25">
      <c r="D248" s="349" t="s">
        <v>135</v>
      </c>
      <c r="E248" s="350"/>
      <c r="F248" s="350"/>
      <c r="G248" s="350"/>
      <c r="H248" s="350"/>
      <c r="I248" s="351"/>
      <c r="J248" s="175" t="s">
        <v>412</v>
      </c>
      <c r="K248" s="234" t="s">
        <v>389</v>
      </c>
      <c r="L248" s="235"/>
      <c r="M248" s="235"/>
      <c r="N248" s="235"/>
      <c r="O248" s="235"/>
      <c r="P248" s="236"/>
    </row>
    <row r="249" spans="1:16" s="6" customFormat="1" ht="12" customHeight="1" x14ac:dyDescent="0.25">
      <c r="D249" s="260" t="s">
        <v>136</v>
      </c>
      <c r="E249" s="261"/>
      <c r="F249" s="261"/>
      <c r="G249" s="261"/>
      <c r="H249" s="261"/>
      <c r="I249" s="262"/>
      <c r="J249" s="175" t="s">
        <v>413</v>
      </c>
      <c r="K249" s="234" t="s">
        <v>389</v>
      </c>
      <c r="L249" s="235"/>
      <c r="M249" s="235"/>
      <c r="N249" s="235"/>
      <c r="O249" s="235"/>
      <c r="P249" s="236"/>
    </row>
    <row r="250" spans="1:16" s="6" customFormat="1" ht="12" customHeight="1" x14ac:dyDescent="0.25">
      <c r="D250" s="260" t="s">
        <v>137</v>
      </c>
      <c r="E250" s="261"/>
      <c r="F250" s="261"/>
      <c r="G250" s="261"/>
      <c r="H250" s="261"/>
      <c r="I250" s="262"/>
      <c r="J250" s="145" t="s">
        <v>412</v>
      </c>
      <c r="K250" s="234" t="s">
        <v>389</v>
      </c>
      <c r="L250" s="235"/>
      <c r="M250" s="235"/>
      <c r="N250" s="235"/>
      <c r="O250" s="235"/>
      <c r="P250" s="236"/>
    </row>
    <row r="251" spans="1:16" s="6" customFormat="1" ht="12" customHeight="1" x14ac:dyDescent="0.25">
      <c r="D251" s="260" t="s">
        <v>138</v>
      </c>
      <c r="E251" s="261"/>
      <c r="F251" s="261"/>
      <c r="G251" s="261"/>
      <c r="H251" s="261"/>
      <c r="I251" s="262"/>
      <c r="J251" s="175" t="s">
        <v>413</v>
      </c>
      <c r="K251" s="234" t="s">
        <v>389</v>
      </c>
      <c r="L251" s="235"/>
      <c r="M251" s="235"/>
      <c r="N251" s="235"/>
      <c r="O251" s="235"/>
      <c r="P251" s="236"/>
    </row>
    <row r="252" spans="1:16" s="6" customFormat="1" ht="12" customHeight="1" x14ac:dyDescent="0.25">
      <c r="D252" s="260" t="s">
        <v>139</v>
      </c>
      <c r="E252" s="261"/>
      <c r="F252" s="261"/>
      <c r="G252" s="261"/>
      <c r="H252" s="261"/>
      <c r="I252" s="262"/>
      <c r="J252" s="175" t="s">
        <v>413</v>
      </c>
      <c r="K252" s="234" t="s">
        <v>389</v>
      </c>
      <c r="L252" s="235"/>
      <c r="M252" s="235"/>
      <c r="N252" s="235"/>
      <c r="O252" s="235"/>
      <c r="P252" s="236"/>
    </row>
    <row r="253" spans="1:16" s="6" customFormat="1" ht="12" customHeight="1" x14ac:dyDescent="0.25">
      <c r="D253" s="260" t="s">
        <v>140</v>
      </c>
      <c r="E253" s="261"/>
      <c r="F253" s="261"/>
      <c r="G253" s="261"/>
      <c r="H253" s="261"/>
      <c r="I253" s="262"/>
      <c r="J253" s="175" t="s">
        <v>413</v>
      </c>
      <c r="K253" s="234" t="s">
        <v>389</v>
      </c>
      <c r="L253" s="235"/>
      <c r="M253" s="235"/>
      <c r="N253" s="235"/>
      <c r="O253" s="235"/>
      <c r="P253" s="236"/>
    </row>
    <row r="254" spans="1:16" s="6" customFormat="1" ht="12" customHeight="1" x14ac:dyDescent="0.25">
      <c r="D254" s="260" t="s">
        <v>141</v>
      </c>
      <c r="E254" s="261"/>
      <c r="F254" s="261"/>
      <c r="G254" s="261"/>
      <c r="H254" s="261"/>
      <c r="I254" s="262"/>
      <c r="J254" s="145" t="s">
        <v>412</v>
      </c>
      <c r="K254" s="234" t="s">
        <v>389</v>
      </c>
      <c r="L254" s="235"/>
      <c r="M254" s="235"/>
      <c r="N254" s="235"/>
      <c r="O254" s="235"/>
      <c r="P254" s="236"/>
    </row>
    <row r="255" spans="1:16" s="6" customFormat="1" ht="12" customHeight="1" x14ac:dyDescent="0.25">
      <c r="D255" s="260" t="s">
        <v>142</v>
      </c>
      <c r="E255" s="261"/>
      <c r="F255" s="261"/>
      <c r="G255" s="261"/>
      <c r="H255" s="261"/>
      <c r="I255" s="262"/>
      <c r="J255" s="175" t="s">
        <v>413</v>
      </c>
      <c r="K255" s="234" t="s">
        <v>389</v>
      </c>
      <c r="L255" s="235"/>
      <c r="M255" s="235"/>
      <c r="N255" s="235"/>
      <c r="O255" s="235"/>
      <c r="P255" s="236"/>
    </row>
    <row r="256" spans="1:16" s="6" customFormat="1" ht="12" customHeight="1" x14ac:dyDescent="0.25">
      <c r="D256" s="260" t="s">
        <v>143</v>
      </c>
      <c r="E256" s="261"/>
      <c r="F256" s="261"/>
      <c r="G256" s="261"/>
      <c r="H256" s="261"/>
      <c r="I256" s="262"/>
      <c r="J256" s="175" t="s">
        <v>413</v>
      </c>
      <c r="K256" s="234" t="s">
        <v>389</v>
      </c>
      <c r="L256" s="235"/>
      <c r="M256" s="235"/>
      <c r="N256" s="235"/>
      <c r="O256" s="235"/>
      <c r="P256" s="236"/>
    </row>
    <row r="257" spans="1:17" s="6" customFormat="1" ht="12" customHeight="1" x14ac:dyDescent="0.25">
      <c r="D257" s="260" t="s">
        <v>144</v>
      </c>
      <c r="E257" s="261"/>
      <c r="F257" s="261"/>
      <c r="G257" s="261"/>
      <c r="H257" s="261"/>
      <c r="I257" s="262"/>
      <c r="J257" s="175" t="s">
        <v>413</v>
      </c>
      <c r="K257" s="234" t="s">
        <v>389</v>
      </c>
      <c r="L257" s="235"/>
      <c r="M257" s="235"/>
      <c r="N257" s="235"/>
      <c r="O257" s="235"/>
      <c r="P257" s="236"/>
    </row>
    <row r="258" spans="1:17" s="6" customFormat="1" ht="12" customHeight="1" x14ac:dyDescent="0.25">
      <c r="D258" s="319" t="s">
        <v>145</v>
      </c>
      <c r="E258" s="320"/>
      <c r="F258" s="320"/>
      <c r="G258" s="320"/>
      <c r="H258" s="320"/>
      <c r="I258" s="321"/>
      <c r="J258" s="178"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412</v>
      </c>
      <c r="K262" s="277" t="s">
        <v>389</v>
      </c>
      <c r="L262" s="278"/>
      <c r="M262" s="278"/>
      <c r="N262" s="278"/>
      <c r="O262" s="278"/>
      <c r="P262" s="279"/>
    </row>
    <row r="263" spans="1:17" s="6" customFormat="1" ht="12" customHeight="1" x14ac:dyDescent="0.25">
      <c r="D263" s="186" t="s">
        <v>148</v>
      </c>
      <c r="E263" s="187"/>
      <c r="F263" s="187"/>
      <c r="G263" s="187"/>
      <c r="H263" s="187"/>
      <c r="I263" s="188"/>
      <c r="J263" s="149"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49" t="s">
        <v>412</v>
      </c>
      <c r="K266" s="234" t="s">
        <v>389</v>
      </c>
      <c r="L266" s="235"/>
      <c r="M266" s="235"/>
      <c r="N266" s="235"/>
      <c r="O266" s="235"/>
      <c r="P266" s="236"/>
    </row>
    <row r="267" spans="1:17" s="6" customFormat="1" ht="12" customHeight="1" x14ac:dyDescent="0.25">
      <c r="D267" s="204" t="s">
        <v>152</v>
      </c>
      <c r="E267" s="205"/>
      <c r="F267" s="205"/>
      <c r="G267" s="205"/>
      <c r="H267" s="205"/>
      <c r="I267" s="206"/>
      <c r="J267" s="173"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409</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409</v>
      </c>
      <c r="K272" s="234" t="s">
        <v>389</v>
      </c>
      <c r="L272" s="235"/>
      <c r="M272" s="235"/>
      <c r="N272" s="235"/>
      <c r="O272" s="235"/>
      <c r="P272" s="236"/>
    </row>
    <row r="273" spans="1:16" s="6" customFormat="1" ht="12" customHeight="1" x14ac:dyDescent="0.25">
      <c r="D273" s="260" t="s">
        <v>158</v>
      </c>
      <c r="E273" s="261"/>
      <c r="F273" s="261"/>
      <c r="G273" s="261"/>
      <c r="H273" s="261"/>
      <c r="I273" s="262"/>
      <c r="J273" s="150" t="s">
        <v>409</v>
      </c>
      <c r="K273" s="234" t="s">
        <v>389</v>
      </c>
      <c r="L273" s="235"/>
      <c r="M273" s="235"/>
      <c r="N273" s="235"/>
      <c r="O273" s="235"/>
      <c r="P273" s="236"/>
    </row>
    <row r="274" spans="1:16" s="6" customFormat="1" ht="12" customHeight="1" x14ac:dyDescent="0.25">
      <c r="D274" s="260" t="s">
        <v>159</v>
      </c>
      <c r="E274" s="261"/>
      <c r="F274" s="261"/>
      <c r="G274" s="261"/>
      <c r="H274" s="261"/>
      <c r="I274" s="262"/>
      <c r="J274" s="150" t="s">
        <v>409</v>
      </c>
      <c r="K274" s="234" t="s">
        <v>389</v>
      </c>
      <c r="L274" s="235"/>
      <c r="M274" s="235"/>
      <c r="N274" s="235"/>
      <c r="O274" s="235"/>
      <c r="P274" s="236"/>
    </row>
    <row r="275" spans="1:16" s="6" customFormat="1" ht="12" customHeight="1" x14ac:dyDescent="0.25">
      <c r="D275" s="260" t="s">
        <v>160</v>
      </c>
      <c r="E275" s="261"/>
      <c r="F275" s="261"/>
      <c r="G275" s="261"/>
      <c r="H275" s="261"/>
      <c r="I275" s="262"/>
      <c r="J275" s="150" t="s">
        <v>409</v>
      </c>
      <c r="K275" s="234" t="s">
        <v>389</v>
      </c>
      <c r="L275" s="235"/>
      <c r="M275" s="235"/>
      <c r="N275" s="235"/>
      <c r="O275" s="235"/>
      <c r="P275" s="236"/>
    </row>
    <row r="276" spans="1:16" s="6" customFormat="1" ht="12" customHeight="1" x14ac:dyDescent="0.25">
      <c r="D276" s="319" t="s">
        <v>161</v>
      </c>
      <c r="E276" s="320"/>
      <c r="F276" s="320"/>
      <c r="G276" s="320"/>
      <c r="H276" s="320"/>
      <c r="I276" s="321"/>
      <c r="J276" s="151"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421</v>
      </c>
      <c r="D315" s="281"/>
      <c r="E315" s="281"/>
      <c r="F315" s="281"/>
      <c r="G315" s="281"/>
      <c r="H315" s="281"/>
      <c r="I315" s="226"/>
      <c r="J315" s="280" t="s">
        <v>422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440</v>
      </c>
      <c r="C343" s="223"/>
      <c r="D343" s="223"/>
      <c r="E343" s="223"/>
      <c r="F343" s="223"/>
      <c r="G343" s="223"/>
      <c r="H343" s="224"/>
      <c r="I343" s="225" t="s">
        <v>441</v>
      </c>
      <c r="J343" s="226"/>
      <c r="K343" s="225" t="s">
        <v>442</v>
      </c>
      <c r="L343" s="226"/>
      <c r="M343" s="225" t="s">
        <v>443</v>
      </c>
      <c r="N343" s="226"/>
      <c r="O343" s="225" t="s">
        <v>444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452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458</v>
      </c>
      <c r="E349" s="197"/>
      <c r="F349" s="60"/>
      <c r="G349" s="46"/>
      <c r="H349" s="46"/>
      <c r="I349" s="46"/>
      <c r="J349" s="46"/>
      <c r="K349" s="6"/>
      <c r="L349" s="6"/>
      <c r="M349" s="6"/>
      <c r="N349" s="6"/>
      <c r="O349" s="11"/>
      <c r="P349" s="6"/>
    </row>
    <row r="350" spans="1:19" ht="12" customHeight="1" x14ac:dyDescent="0.2">
      <c r="A350" s="203" t="s">
        <v>200</v>
      </c>
      <c r="B350" s="203"/>
      <c r="C350" s="203"/>
      <c r="D350" s="202" t="s">
        <v>460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420</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72" hidden="1" customHeight="1" x14ac:dyDescent="0.2">
      <c r="A373" s="79"/>
      <c r="B373" s="218" t="s">
        <v>445</v>
      </c>
      <c r="C373" s="201"/>
      <c r="D373" s="201"/>
      <c r="E373" s="200" t="s">
        <v>446</v>
      </c>
      <c r="F373" s="201"/>
      <c r="G373" s="201"/>
      <c r="H373" s="201"/>
      <c r="I373" s="337" t="s">
        <v>412</v>
      </c>
      <c r="J373" s="300"/>
      <c r="K373" s="300"/>
      <c r="L373" s="336" t="s">
        <v>447</v>
      </c>
      <c r="M373" s="195"/>
      <c r="N373" s="202" t="s">
        <v>448</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72" customHeight="1" x14ac:dyDescent="0.2">
      <c r="A375" s="79"/>
      <c r="B375" s="293" t="s">
        <v>445</v>
      </c>
      <c r="C375" s="294"/>
      <c r="D375" s="294"/>
      <c r="E375" s="294" t="s">
        <v>446</v>
      </c>
      <c r="F375" s="294"/>
      <c r="G375" s="294"/>
      <c r="H375" s="294"/>
      <c r="I375" s="338" t="s">
        <v>412</v>
      </c>
      <c r="J375" s="281"/>
      <c r="K375" s="281"/>
      <c r="L375" s="281" t="s">
        <v>447</v>
      </c>
      <c r="M375" s="281"/>
      <c r="N375" s="294" t="s">
        <v>448</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5B354</v>
      </c>
      <c r="G3" s="376"/>
      <c r="H3" s="376"/>
      <c r="I3" s="376"/>
      <c r="J3" s="376"/>
      <c r="K3" s="377"/>
      <c r="L3" s="384" t="str">
        <f>DataSheet!F2</f>
        <v>PFR Ion Exchange Columns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456</v>
      </c>
      <c r="E12" s="157" t="s">
        <v>461</v>
      </c>
      <c r="F12" s="156" t="s">
        <v>462</v>
      </c>
      <c r="G12" s="156" t="s">
        <v>462</v>
      </c>
      <c r="H12" s="156" t="s">
        <v>463</v>
      </c>
      <c r="I12" s="95"/>
      <c r="J12" s="158" t="s">
        <v>456</v>
      </c>
      <c r="K12" s="158" t="s">
        <v>461</v>
      </c>
      <c r="L12" s="158" t="s">
        <v>462</v>
      </c>
      <c r="M12" s="158" t="s">
        <v>462</v>
      </c>
      <c r="N12" s="159" t="s">
        <v>463</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456</v>
      </c>
      <c r="E20" s="157" t="s">
        <v>464</v>
      </c>
      <c r="F20" s="156" t="s">
        <v>462</v>
      </c>
      <c r="G20" s="156" t="s">
        <v>462</v>
      </c>
      <c r="H20" s="156" t="s">
        <v>463</v>
      </c>
      <c r="I20" s="95"/>
      <c r="J20" s="158" t="s">
        <v>456</v>
      </c>
      <c r="K20" s="158" t="s">
        <v>464</v>
      </c>
      <c r="L20" s="158" t="s">
        <v>462</v>
      </c>
      <c r="M20" s="158" t="s">
        <v>462</v>
      </c>
      <c r="N20" s="159" t="s">
        <v>463</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456</v>
      </c>
      <c r="E22" s="157" t="s">
        <v>465</v>
      </c>
      <c r="F22" s="156" t="s">
        <v>462</v>
      </c>
      <c r="G22" s="156" t="s">
        <v>462</v>
      </c>
      <c r="H22" s="156" t="s">
        <v>463</v>
      </c>
      <c r="I22" s="95"/>
      <c r="J22" s="158" t="s">
        <v>456</v>
      </c>
      <c r="K22" s="158" t="s">
        <v>465</v>
      </c>
      <c r="L22" s="158" t="s">
        <v>462</v>
      </c>
      <c r="M22" s="158" t="s">
        <v>462</v>
      </c>
      <c r="N22" s="159" t="s">
        <v>463</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t="s">
        <v>456</v>
      </c>
      <c r="E25" s="157" t="s">
        <v>466</v>
      </c>
      <c r="F25" s="156" t="s">
        <v>462</v>
      </c>
      <c r="G25" s="156" t="s">
        <v>462</v>
      </c>
      <c r="H25" s="156" t="s">
        <v>463</v>
      </c>
      <c r="I25" s="95"/>
      <c r="J25" s="158" t="s">
        <v>456</v>
      </c>
      <c r="K25" s="158" t="s">
        <v>466</v>
      </c>
      <c r="L25" s="158" t="s">
        <v>462</v>
      </c>
      <c r="M25" s="158" t="s">
        <v>462</v>
      </c>
      <c r="N25" s="159" t="s">
        <v>463</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456</v>
      </c>
      <c r="E39" s="157" t="s">
        <v>467</v>
      </c>
      <c r="F39" s="156" t="s">
        <v>462</v>
      </c>
      <c r="G39" s="156" t="s">
        <v>462</v>
      </c>
      <c r="H39" s="156" t="s">
        <v>463</v>
      </c>
      <c r="I39" s="95"/>
      <c r="J39" s="158" t="s">
        <v>456</v>
      </c>
      <c r="K39" s="158" t="s">
        <v>467</v>
      </c>
      <c r="L39" s="158" t="s">
        <v>462</v>
      </c>
      <c r="M39" s="158" t="s">
        <v>462</v>
      </c>
      <c r="N39" s="159" t="s">
        <v>463</v>
      </c>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t="s">
        <v>456</v>
      </c>
      <c r="E42" s="157" t="s">
        <v>468</v>
      </c>
      <c r="F42" s="156" t="s">
        <v>462</v>
      </c>
      <c r="G42" s="156" t="s">
        <v>462</v>
      </c>
      <c r="H42" s="156" t="s">
        <v>463</v>
      </c>
      <c r="I42" s="95"/>
      <c r="J42" s="158" t="s">
        <v>456</v>
      </c>
      <c r="K42" s="158" t="s">
        <v>468</v>
      </c>
      <c r="L42" s="158" t="s">
        <v>462</v>
      </c>
      <c r="M42" s="158" t="s">
        <v>462</v>
      </c>
      <c r="N42" s="159" t="s">
        <v>463</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t="s">
        <v>456</v>
      </c>
      <c r="E49" s="157" t="s">
        <v>469</v>
      </c>
      <c r="F49" s="156" t="s">
        <v>462</v>
      </c>
      <c r="G49" s="156" t="s">
        <v>462</v>
      </c>
      <c r="H49" s="156" t="s">
        <v>463</v>
      </c>
      <c r="I49" s="95"/>
      <c r="J49" s="158" t="s">
        <v>456</v>
      </c>
      <c r="K49" s="158" t="s">
        <v>469</v>
      </c>
      <c r="L49" s="158" t="s">
        <v>462</v>
      </c>
      <c r="M49" s="158" t="s">
        <v>462</v>
      </c>
      <c r="N49" s="159" t="s">
        <v>463</v>
      </c>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t="s">
        <v>456</v>
      </c>
      <c r="E51" s="157" t="s">
        <v>470</v>
      </c>
      <c r="F51" s="156" t="s">
        <v>462</v>
      </c>
      <c r="G51" s="156" t="s">
        <v>462</v>
      </c>
      <c r="H51" s="156" t="s">
        <v>463</v>
      </c>
      <c r="I51" s="95"/>
      <c r="J51" s="158" t="s">
        <v>456</v>
      </c>
      <c r="K51" s="158" t="s">
        <v>470</v>
      </c>
      <c r="L51" s="158" t="s">
        <v>462</v>
      </c>
      <c r="M51" s="158" t="s">
        <v>462</v>
      </c>
      <c r="N51" s="159" t="s">
        <v>463</v>
      </c>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456</v>
      </c>
      <c r="E54" s="157" t="s">
        <v>471</v>
      </c>
      <c r="F54" s="156" t="s">
        <v>462</v>
      </c>
      <c r="G54" s="156" t="s">
        <v>462</v>
      </c>
      <c r="H54" s="156" t="s">
        <v>463</v>
      </c>
      <c r="I54" s="95"/>
      <c r="J54" s="158" t="s">
        <v>456</v>
      </c>
      <c r="K54" s="158" t="s">
        <v>471</v>
      </c>
      <c r="L54" s="158" t="s">
        <v>462</v>
      </c>
      <c r="M54" s="158" t="s">
        <v>462</v>
      </c>
      <c r="N54" s="159" t="s">
        <v>463</v>
      </c>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456</v>
      </c>
      <c r="E56" s="157" t="s">
        <v>472</v>
      </c>
      <c r="F56" s="156" t="s">
        <v>462</v>
      </c>
      <c r="G56" s="156" t="s">
        <v>462</v>
      </c>
      <c r="H56" s="156" t="s">
        <v>463</v>
      </c>
      <c r="I56" s="95"/>
      <c r="J56" s="158" t="s">
        <v>456</v>
      </c>
      <c r="K56" s="158" t="s">
        <v>472</v>
      </c>
      <c r="L56" s="158" t="s">
        <v>462</v>
      </c>
      <c r="M56" s="158" t="s">
        <v>462</v>
      </c>
      <c r="N56" s="159" t="s">
        <v>463</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456</v>
      </c>
      <c r="E60" s="157" t="s">
        <v>473</v>
      </c>
      <c r="F60" s="156" t="s">
        <v>462</v>
      </c>
      <c r="G60" s="156" t="s">
        <v>462</v>
      </c>
      <c r="H60" s="156" t="s">
        <v>463</v>
      </c>
      <c r="I60" s="95"/>
      <c r="J60" s="158" t="s">
        <v>456</v>
      </c>
      <c r="K60" s="158" t="s">
        <v>473</v>
      </c>
      <c r="L60" s="158" t="s">
        <v>462</v>
      </c>
      <c r="M60" s="158" t="s">
        <v>462</v>
      </c>
      <c r="N60" s="159" t="s">
        <v>463</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0</v>
      </c>
      <c r="T66" s="103"/>
      <c r="U66" s="103"/>
      <c r="V66" s="103" t="s">
        <v>476</v>
      </c>
      <c r="W66" s="104"/>
      <c r="X66" s="103"/>
      <c r="Y66" s="142">
        <v>0</v>
      </c>
      <c r="Z66" s="103"/>
      <c r="AA66" s="103"/>
      <c r="AB66" s="103" t="s">
        <v>476</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0.2961419924247175</v>
      </c>
      <c r="T67" s="112"/>
      <c r="U67" s="112"/>
      <c r="V67" s="112" t="s">
        <v>476</v>
      </c>
      <c r="W67" s="113"/>
      <c r="X67" s="114"/>
      <c r="Y67" s="143">
        <v>0.2961419924247175</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7F390B-864E-4ABF-81F2-AB885AC47CC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52f363c2-4987-4afe-88e2-3b984a0b5455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072cb566-a4be-4f7e-bccd-13cfd14e9f36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2026-04-13T09:37:50Z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